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dondo\Desktop\2024 ESTIMATES WORKINGS\"/>
    </mc:Choice>
  </mc:AlternateContent>
  <xr:revisionPtr revIDLastSave="0" documentId="13_ncr:1_{F4BD48D9-80D6-4A3A-8F09-AEA728609F2E}" xr6:coauthVersionLast="36" xr6:coauthVersionMax="36" xr10:uidLastSave="{00000000-0000-0000-0000-000000000000}"/>
  <bookViews>
    <workbookView xWindow="0" yWindow="0" windowWidth="23040" windowHeight="9060" xr2:uid="{7F0AEC2D-F1A0-4404-97D7-BA5B7D073D73}"/>
  </bookViews>
  <sheets>
    <sheet name="2024 Tariff proposed" sheetId="1" r:id="rId1"/>
    <sheet name="fin rates" sheetId="2" state="hidden" r:id="rId2"/>
    <sheet name="adm rates" sheetId="3" state="hidden" r:id="rId3"/>
    <sheet name="lan rates" sheetId="4" state="hidden" r:id="rId4"/>
    <sheet name="2023 RWP rates" sheetId="5" state="hidden" r:id="rId5"/>
  </sheets>
  <externalReferences>
    <externalReference r:id="rId6"/>
  </externalReferences>
  <definedNames>
    <definedName name="_56F9DC9755BA473782653E2940F9FormId">"v4j5cvGGr0GRqy180BHbR3RTh83xGnJEukQfvKTbAtxUNTNKN09GODJOMVI2OTJWUUYyMERWNEZHUy4u"</definedName>
    <definedName name="_56F9DC9755BA473782653E2940F9ResponseSheet">"Form1"</definedName>
    <definedName name="_56F9DC9755BA473782653E2940F9SourceDocId">"{b0655248-1b15-479e-8bea-90faffef96f4}"</definedName>
    <definedName name="grp_Brace">"Another bracket line,Bracket line"</definedName>
    <definedName name="grp_MoreInfo">"Bottom line,Group 113"</definedName>
    <definedName name="grp_WalkMeArrows">"shp_ArrowCurved,txt_WalkMeArrows,shp_ArrowStraight"</definedName>
    <definedName name="grp_WalkMeBrace">"shp_BraceBottom,txt_WalkMeBrace,shp_BraceLeft"</definedName>
    <definedName name="lst_Callouts">[1]!tbl_Callouts[Icon Callouts]</definedName>
    <definedName name="_xlnm.Print_Area" localSheetId="0">'2024 Tariff proposed'!$A$1:$F$529</definedName>
    <definedName name="_xlnm.Print_Area" localSheetId="2">'adm rates'!$A$1:$F$57</definedName>
    <definedName name="SalesTax">0.0825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3" l="1"/>
  <c r="F53" i="3" s="1"/>
  <c r="E50" i="3"/>
  <c r="F50" i="3" s="1"/>
  <c r="C50" i="3"/>
  <c r="C49" i="3"/>
  <c r="E49" i="3" s="1"/>
  <c r="F49" i="3" s="1"/>
  <c r="C48" i="3"/>
  <c r="E48" i="3" s="1"/>
  <c r="F48" i="3" s="1"/>
  <c r="C47" i="3"/>
  <c r="E47" i="3" s="1"/>
  <c r="F47" i="3" s="1"/>
  <c r="C46" i="3"/>
  <c r="E46" i="3" s="1"/>
  <c r="F46" i="3" s="1"/>
  <c r="C45" i="3"/>
  <c r="E45" i="3" s="1"/>
  <c r="F45" i="3" s="1"/>
  <c r="C44" i="3"/>
  <c r="E44" i="3" s="1"/>
  <c r="F44" i="3" s="1"/>
  <c r="E43" i="3"/>
  <c r="F43" i="3" s="1"/>
  <c r="C43" i="3"/>
  <c r="E42" i="3"/>
  <c r="F42" i="3" s="1"/>
  <c r="C42" i="3"/>
  <c r="C41" i="3"/>
  <c r="E41" i="3" s="1"/>
  <c r="E39" i="3"/>
  <c r="F39" i="3" s="1"/>
  <c r="E38" i="3"/>
  <c r="F38" i="3" s="1"/>
  <c r="E37" i="3"/>
  <c r="F37" i="3" s="1"/>
  <c r="F36" i="3"/>
  <c r="F40" i="3" s="1"/>
  <c r="E36" i="3"/>
  <c r="E40" i="3" s="1"/>
  <c r="E35" i="3"/>
  <c r="E33" i="3"/>
  <c r="F33" i="3" s="1"/>
  <c r="E32" i="3"/>
  <c r="F32" i="3" s="1"/>
  <c r="E31" i="3"/>
  <c r="F31" i="3" s="1"/>
  <c r="F30" i="3"/>
  <c r="E30" i="3"/>
  <c r="E29" i="3"/>
  <c r="F29" i="3" s="1"/>
  <c r="E28" i="3"/>
  <c r="F28" i="3" s="1"/>
  <c r="E27" i="3"/>
  <c r="F27" i="3" s="1"/>
  <c r="F26" i="3"/>
  <c r="E26" i="3"/>
  <c r="E25" i="3"/>
  <c r="F25" i="3" s="1"/>
  <c r="E24" i="3"/>
  <c r="F24" i="3" s="1"/>
  <c r="E23" i="3"/>
  <c r="F23" i="3" s="1"/>
  <c r="F22" i="3"/>
  <c r="E22" i="3"/>
  <c r="E21" i="3"/>
  <c r="F21" i="3" s="1"/>
  <c r="E20" i="3"/>
  <c r="F20" i="3" s="1"/>
  <c r="E19" i="3"/>
  <c r="F19" i="3" s="1"/>
  <c r="F18" i="3"/>
  <c r="E18" i="3"/>
  <c r="E17" i="3"/>
  <c r="F17" i="3" s="1"/>
  <c r="E16" i="3"/>
  <c r="F16" i="3" s="1"/>
  <c r="E15" i="3"/>
  <c r="E34" i="3" s="1"/>
  <c r="F12" i="3"/>
  <c r="E11" i="3"/>
  <c r="F11" i="3" s="1"/>
  <c r="F10" i="3"/>
  <c r="F13" i="3" s="1"/>
  <c r="E10" i="3"/>
  <c r="E13" i="3" s="1"/>
  <c r="F9" i="3"/>
  <c r="F41" i="3" l="1"/>
  <c r="F51" i="3" s="1"/>
  <c r="E51" i="3"/>
  <c r="E57" i="3" s="1"/>
  <c r="F15" i="3"/>
  <c r="F34" i="3" s="1"/>
  <c r="F57" i="3" s="1"/>
  <c r="C51" i="3"/>
  <c r="B111" i="1"/>
</calcChain>
</file>

<file path=xl/sharedStrings.xml><?xml version="1.0" encoding="utf-8"?>
<sst xmlns="http://schemas.openxmlformats.org/spreadsheetml/2006/main" count="1602" uniqueCount="1154">
  <si>
    <t>BINDURA RURAL DISTRICT COUNCIL</t>
  </si>
  <si>
    <t xml:space="preserve">Notice is hereby given in terms of section 76 of the RDC act (Chapter 29:13) that </t>
  </si>
  <si>
    <t>Bindura Rural District Council is propossing to fix the following tarrifs for the year</t>
  </si>
  <si>
    <t>RENTALS</t>
  </si>
  <si>
    <t>1</t>
  </si>
  <si>
    <t>2</t>
  </si>
  <si>
    <t>3</t>
  </si>
  <si>
    <t>Council Boardroom booking</t>
  </si>
  <si>
    <t>4</t>
  </si>
  <si>
    <t>Development Levy-per year</t>
  </si>
  <si>
    <t>5</t>
  </si>
  <si>
    <t>6</t>
  </si>
  <si>
    <t>7</t>
  </si>
  <si>
    <t>8</t>
  </si>
  <si>
    <t>9</t>
  </si>
  <si>
    <t>10</t>
  </si>
  <si>
    <t>11</t>
  </si>
  <si>
    <t>13</t>
  </si>
  <si>
    <t>14</t>
  </si>
  <si>
    <t>REA space rental per month</t>
  </si>
  <si>
    <t>15</t>
  </si>
  <si>
    <t>16</t>
  </si>
  <si>
    <t>17</t>
  </si>
  <si>
    <t>18</t>
  </si>
  <si>
    <t>CLINIC FEES</t>
  </si>
  <si>
    <t>19</t>
  </si>
  <si>
    <t>Consultation Fees-Adults(65 and above)</t>
  </si>
  <si>
    <t>20</t>
  </si>
  <si>
    <t xml:space="preserve">                              - Adults(12-64)</t>
  </si>
  <si>
    <t>21</t>
  </si>
  <si>
    <t xml:space="preserve">                              -Children(6-11)</t>
  </si>
  <si>
    <t>SCHOOLS</t>
  </si>
  <si>
    <t>22</t>
  </si>
  <si>
    <t>Schools dev levy per child</t>
  </si>
  <si>
    <t>AUDIT FEES</t>
  </si>
  <si>
    <t>23</t>
  </si>
  <si>
    <t>Audit fees-Secondary schools</t>
  </si>
  <si>
    <t>24</t>
  </si>
  <si>
    <t>Audit fees-Primary schools</t>
  </si>
  <si>
    <t xml:space="preserve"> BUSINESS LICENCES</t>
  </si>
  <si>
    <t>28</t>
  </si>
  <si>
    <t>Beerhall</t>
  </si>
  <si>
    <t>30</t>
  </si>
  <si>
    <t>Booking house</t>
  </si>
  <si>
    <t>32</t>
  </si>
  <si>
    <t>34</t>
  </si>
  <si>
    <t>Canteen</t>
  </si>
  <si>
    <t>36</t>
  </si>
  <si>
    <t>Car breaker</t>
  </si>
  <si>
    <t>38</t>
  </si>
  <si>
    <t>40</t>
  </si>
  <si>
    <t>Cellular phone base station per base station</t>
  </si>
  <si>
    <t>42</t>
  </si>
  <si>
    <t>Charlets</t>
  </si>
  <si>
    <t>Clothing shop</t>
  </si>
  <si>
    <t>44</t>
  </si>
  <si>
    <t>Club liqour licence</t>
  </si>
  <si>
    <t>45</t>
  </si>
  <si>
    <t>Cocktail bar</t>
  </si>
  <si>
    <t xml:space="preserve">Collection depot-cottco permit plus land dev </t>
  </si>
  <si>
    <t>49</t>
  </si>
  <si>
    <t>Construction company-large</t>
  </si>
  <si>
    <t>50</t>
  </si>
  <si>
    <t>Construction company-small</t>
  </si>
  <si>
    <t>51</t>
  </si>
  <si>
    <t>Cooking Oil Manufacturer  Small</t>
  </si>
  <si>
    <t>Cooking oil Manufacturer Medium</t>
  </si>
  <si>
    <t>53</t>
  </si>
  <si>
    <t>Cooking oil manufacturer: large</t>
  </si>
  <si>
    <t>55</t>
  </si>
  <si>
    <t>Curving/handicraft</t>
  </si>
  <si>
    <t>58</t>
  </si>
  <si>
    <t>60</t>
  </si>
  <si>
    <t>Electricity sub station Levy per substation</t>
  </si>
  <si>
    <t>62</t>
  </si>
  <si>
    <t>64</t>
  </si>
  <si>
    <t>Funeral parlour</t>
  </si>
  <si>
    <t>Garage-large</t>
  </si>
  <si>
    <t>66</t>
  </si>
  <si>
    <t>Garage-small</t>
  </si>
  <si>
    <t>67</t>
  </si>
  <si>
    <t>Gas Filling</t>
  </si>
  <si>
    <t>69</t>
  </si>
  <si>
    <t>General dealers (Nyava,Manhenga,Rutope,Nyanhewe,Muchapondwa,Muonwe)</t>
  </si>
  <si>
    <t>70</t>
  </si>
  <si>
    <t>71</t>
  </si>
  <si>
    <t>72</t>
  </si>
  <si>
    <t>73</t>
  </si>
  <si>
    <t xml:space="preserve">GMB plus land development levy </t>
  </si>
  <si>
    <t>74</t>
  </si>
  <si>
    <t>75</t>
  </si>
  <si>
    <t>Green grocer wholesale per ocassion</t>
  </si>
  <si>
    <t>Grinding mill(Nyava,Manhenga,Rutope,Muonwe,Nyanhewe)</t>
  </si>
  <si>
    <t>77</t>
  </si>
  <si>
    <t>78</t>
  </si>
  <si>
    <t>80</t>
  </si>
  <si>
    <t>82</t>
  </si>
  <si>
    <t>Hawkers Licence</t>
  </si>
  <si>
    <t>Health &amp; Beauty</t>
  </si>
  <si>
    <t>84</t>
  </si>
  <si>
    <t>Home industry</t>
  </si>
  <si>
    <t>Hotel-Rutope</t>
  </si>
  <si>
    <t>Lodges-Large</t>
  </si>
  <si>
    <t>87</t>
  </si>
  <si>
    <t>Lodges-small</t>
  </si>
  <si>
    <t>88</t>
  </si>
  <si>
    <t>Maputi making</t>
  </si>
  <si>
    <t>Night club</t>
  </si>
  <si>
    <t>91</t>
  </si>
  <si>
    <t>Offices</t>
  </si>
  <si>
    <t>92</t>
  </si>
  <si>
    <t>Safari</t>
  </si>
  <si>
    <t>95</t>
  </si>
  <si>
    <t>96</t>
  </si>
  <si>
    <t>97</t>
  </si>
  <si>
    <t>98</t>
  </si>
  <si>
    <t>99</t>
  </si>
  <si>
    <t>Tyre mending,pressure  &amp;fitting</t>
  </si>
  <si>
    <t>Welding shop</t>
  </si>
  <si>
    <t>LAND DEV LEVY</t>
  </si>
  <si>
    <t>A1 Farmers(100ha is 0.25 units)</t>
  </si>
  <si>
    <t>101</t>
  </si>
  <si>
    <t>A2 &amp; Commercial Farmers per unit (100 ha is 0.25 units)</t>
  </si>
  <si>
    <t>102</t>
  </si>
  <si>
    <t>Ashanti Mine</t>
  </si>
  <si>
    <t>Land dev levy /Slimes</t>
  </si>
  <si>
    <t>105</t>
  </si>
  <si>
    <t>Processing Fees</t>
  </si>
  <si>
    <t>107</t>
  </si>
  <si>
    <t>Trojan Mine</t>
  </si>
  <si>
    <t>LANDS AND NATURAL RESOURCES FEES</t>
  </si>
  <si>
    <t>Sale of firewood per code</t>
  </si>
  <si>
    <t>110</t>
  </si>
  <si>
    <t>Brick moulding permit small scale</t>
  </si>
  <si>
    <t>112</t>
  </si>
  <si>
    <t>Brick manufacturing commercial</t>
  </si>
  <si>
    <t>113</t>
  </si>
  <si>
    <t>Crop buying permit 6 months-individual</t>
  </si>
  <si>
    <t>114</t>
  </si>
  <si>
    <t>Crop buying permit 6 months-institutional</t>
  </si>
  <si>
    <t>115</t>
  </si>
  <si>
    <t>116</t>
  </si>
  <si>
    <t>117</t>
  </si>
  <si>
    <t>118</t>
  </si>
  <si>
    <t>119</t>
  </si>
  <si>
    <t>E.I.A adminstration fees</t>
  </si>
  <si>
    <t>120</t>
  </si>
  <si>
    <t>Fishing permit</t>
  </si>
  <si>
    <t>Land Dispute-Individual</t>
  </si>
  <si>
    <t>Land Dispute-Villages</t>
  </si>
  <si>
    <t>123</t>
  </si>
  <si>
    <t>124</t>
  </si>
  <si>
    <t>125</t>
  </si>
  <si>
    <t>126</t>
  </si>
  <si>
    <t xml:space="preserve"> Custom Milling permit per mill</t>
  </si>
  <si>
    <t>127</t>
  </si>
  <si>
    <t>Mining clearance fees/claim</t>
  </si>
  <si>
    <t>132</t>
  </si>
  <si>
    <t>Quarry extraction permit</t>
  </si>
  <si>
    <t>133</t>
  </si>
  <si>
    <t>134</t>
  </si>
  <si>
    <t>135</t>
  </si>
  <si>
    <t>Sand Extraction per m³</t>
  </si>
  <si>
    <t>Sand Extraction per 0-20m³</t>
  </si>
  <si>
    <t>Sand Extraction per &gt;20m³</t>
  </si>
  <si>
    <t>136</t>
  </si>
  <si>
    <t>Sand Extraction  levy</t>
  </si>
  <si>
    <t>138</t>
  </si>
  <si>
    <t>139</t>
  </si>
  <si>
    <t>Stray Stock Bidding Fee per bidder</t>
  </si>
  <si>
    <t>140</t>
  </si>
  <si>
    <t>Sale of livestock per beast</t>
  </si>
  <si>
    <t>141</t>
  </si>
  <si>
    <t>143</t>
  </si>
  <si>
    <t>Village settlement permit</t>
  </si>
  <si>
    <t>144</t>
  </si>
  <si>
    <t>145</t>
  </si>
  <si>
    <t>Inspection of mining siting of works control plans</t>
  </si>
  <si>
    <t>REGULATORY CHARGES</t>
  </si>
  <si>
    <t>146</t>
  </si>
  <si>
    <t>Artisans Registration fees/year</t>
  </si>
  <si>
    <t>Cession fees</t>
  </si>
  <si>
    <t>148</t>
  </si>
  <si>
    <t>change of name-------- inheritance</t>
  </si>
  <si>
    <t>149</t>
  </si>
  <si>
    <t>change of name-------- other</t>
  </si>
  <si>
    <t>150</t>
  </si>
  <si>
    <t>Contractor's registration fees per yr</t>
  </si>
  <si>
    <t>151</t>
  </si>
  <si>
    <t>Engineer's registration fees</t>
  </si>
  <si>
    <t>152</t>
  </si>
  <si>
    <t>Archtects Registration Fees</t>
  </si>
  <si>
    <t>Draughtsman Registration Fees</t>
  </si>
  <si>
    <t>Reppeging(replacement) fees/ per peg</t>
  </si>
  <si>
    <t>Builders Registration fees/year</t>
  </si>
  <si>
    <t>Special consent permit processing</t>
  </si>
  <si>
    <t>Change of use (per use)</t>
  </si>
  <si>
    <t>159</t>
  </si>
  <si>
    <t>Application for additional use(per use)</t>
  </si>
  <si>
    <t>160</t>
  </si>
  <si>
    <t>Stage  form</t>
  </si>
  <si>
    <t>161</t>
  </si>
  <si>
    <t>Stage form replacement</t>
  </si>
  <si>
    <t>162</t>
  </si>
  <si>
    <t>163</t>
  </si>
  <si>
    <t>Demolition of illegal structure per structure</t>
  </si>
  <si>
    <t>Cost of demolition</t>
  </si>
  <si>
    <t>164</t>
  </si>
  <si>
    <t>Dumping of rubbles on roads</t>
  </si>
  <si>
    <t>Cost of removal</t>
  </si>
  <si>
    <t>165</t>
  </si>
  <si>
    <t>Regularisation of illegal development per development</t>
  </si>
  <si>
    <t>Thrice cost of the stand</t>
  </si>
  <si>
    <t>CERTIFICATE OF OCCUPATION</t>
  </si>
  <si>
    <t>166</t>
  </si>
  <si>
    <t>Certificate of occupation Residential</t>
  </si>
  <si>
    <t>167</t>
  </si>
  <si>
    <t>Certificate of occupation Commercial</t>
  </si>
  <si>
    <t>168</t>
  </si>
  <si>
    <t>Certificate of occupation Industrial</t>
  </si>
  <si>
    <t>CERTIFICATE OF EARLY  OCCUPATION</t>
  </si>
  <si>
    <t>169</t>
  </si>
  <si>
    <t>Certificate of early occupation Residential</t>
  </si>
  <si>
    <t>170</t>
  </si>
  <si>
    <t>Certificate of early occupation Commercial</t>
  </si>
  <si>
    <t>171</t>
  </si>
  <si>
    <t>Certificate of early occupation Industrial</t>
  </si>
  <si>
    <t>FINES AND PENALTIES</t>
  </si>
  <si>
    <t>172</t>
  </si>
  <si>
    <t>Fines illegal activities-Stream bank cultivation</t>
  </si>
  <si>
    <t>173</t>
  </si>
  <si>
    <t xml:space="preserve">                              -illegal settlement</t>
  </si>
  <si>
    <t>174</t>
  </si>
  <si>
    <t xml:space="preserve">  -illegal tree cutting/movement &amp; selling of firewood</t>
  </si>
  <si>
    <t>175</t>
  </si>
  <si>
    <t xml:space="preserve">                              -use of sleighs</t>
  </si>
  <si>
    <t>176</t>
  </si>
  <si>
    <t xml:space="preserve">                              -illegal mining</t>
  </si>
  <si>
    <t>177</t>
  </si>
  <si>
    <t xml:space="preserve">                               -illegal brick moulding</t>
  </si>
  <si>
    <t>178</t>
  </si>
  <si>
    <t>Illegal transportation of sand</t>
  </si>
  <si>
    <t>179</t>
  </si>
  <si>
    <t xml:space="preserve">                               -illegal crop buying(institution)</t>
  </si>
  <si>
    <t>180</t>
  </si>
  <si>
    <t xml:space="preserve">                               -illegal crop buying(individual)</t>
  </si>
  <si>
    <t>181</t>
  </si>
  <si>
    <t>182</t>
  </si>
  <si>
    <t>Fish poaching</t>
  </si>
  <si>
    <t>183</t>
  </si>
  <si>
    <t>184</t>
  </si>
  <si>
    <t>Movement of sand into the district</t>
  </si>
  <si>
    <t>185</t>
  </si>
  <si>
    <t>Veld Fires</t>
  </si>
  <si>
    <t>186</t>
  </si>
  <si>
    <t>187</t>
  </si>
  <si>
    <t>188</t>
  </si>
  <si>
    <t>Grinding mill-penalty for operating at undesignated place</t>
  </si>
  <si>
    <t>189</t>
  </si>
  <si>
    <t>190</t>
  </si>
  <si>
    <t>Fines for illegal trading-alcohol(LATE RENEWAL)</t>
  </si>
  <si>
    <t>191</t>
  </si>
  <si>
    <t>Building without approved plans per stage</t>
  </si>
  <si>
    <t>192</t>
  </si>
  <si>
    <t>Building without inspection per stage</t>
  </si>
  <si>
    <t>193</t>
  </si>
  <si>
    <t>Building without registered builder</t>
  </si>
  <si>
    <t>194</t>
  </si>
  <si>
    <t>Undeveloped stand penalty (industrial, commercial)</t>
  </si>
  <si>
    <t>195</t>
  </si>
  <si>
    <t>Undeveloped stand penalty (residential)</t>
  </si>
  <si>
    <t>196</t>
  </si>
  <si>
    <t>Penalty for illegal structures (per structure)</t>
  </si>
  <si>
    <t>197</t>
  </si>
  <si>
    <t>198</t>
  </si>
  <si>
    <t>NATURAL RESORTS: PARADISE POOLS (USD)</t>
  </si>
  <si>
    <t>199</t>
  </si>
  <si>
    <t>200</t>
  </si>
  <si>
    <t>201</t>
  </si>
  <si>
    <t>202</t>
  </si>
  <si>
    <t>203</t>
  </si>
  <si>
    <t>204</t>
  </si>
  <si>
    <t>Entry fees resorts-vehicles</t>
  </si>
  <si>
    <t>ESTATES FEES</t>
  </si>
  <si>
    <t>205</t>
  </si>
  <si>
    <t>Application for commercial stand(waiting list)</t>
  </si>
  <si>
    <t>206</t>
  </si>
  <si>
    <t>Application fees-residential(Waiting list)</t>
  </si>
  <si>
    <t>207</t>
  </si>
  <si>
    <t>208</t>
  </si>
  <si>
    <t>209</t>
  </si>
  <si>
    <t>210</t>
  </si>
  <si>
    <t>Application for Institutional stand(waiting list)</t>
  </si>
  <si>
    <t>211</t>
  </si>
  <si>
    <t>Waiting list renewal</t>
  </si>
  <si>
    <t>LEASE DEPOSIT FEES</t>
  </si>
  <si>
    <t>MANHENGA</t>
  </si>
  <si>
    <t>Commercial</t>
  </si>
  <si>
    <t>214</t>
  </si>
  <si>
    <t>215</t>
  </si>
  <si>
    <t>216</t>
  </si>
  <si>
    <t xml:space="preserve">Institutional </t>
  </si>
  <si>
    <t>217</t>
  </si>
  <si>
    <t>Residential</t>
  </si>
  <si>
    <t>RUTOPE</t>
  </si>
  <si>
    <t>218</t>
  </si>
  <si>
    <t>Commercial stand (Average 300m²)</t>
  </si>
  <si>
    <t>219</t>
  </si>
  <si>
    <t>Industrial Stand</t>
  </si>
  <si>
    <t>220</t>
  </si>
  <si>
    <t>221</t>
  </si>
  <si>
    <t>Institutional</t>
  </si>
  <si>
    <t>222</t>
  </si>
  <si>
    <t>Residential stands per m²</t>
  </si>
  <si>
    <t>NYAVA&amp; MUONWE</t>
  </si>
  <si>
    <t>223</t>
  </si>
  <si>
    <t>224</t>
  </si>
  <si>
    <t>225</t>
  </si>
  <si>
    <t>226</t>
  </si>
  <si>
    <t>Institutional above 10000m²</t>
  </si>
  <si>
    <t>227</t>
  </si>
  <si>
    <t>228</t>
  </si>
  <si>
    <t>LEASE DEPOSIT FEES:SMALL BUSINESS CENTRES(COMMUNAL)</t>
  </si>
  <si>
    <t>229</t>
  </si>
  <si>
    <t>230</t>
  </si>
  <si>
    <t>231</t>
  </si>
  <si>
    <t>Institutional (non profit eg vtc,ophanage)</t>
  </si>
  <si>
    <t>Institutional less than 10000m²</t>
  </si>
  <si>
    <t>ANNUAL LAND DEVELOPMENT LEVY(NYAVA,RUTOPE,MUONWE)</t>
  </si>
  <si>
    <t>236</t>
  </si>
  <si>
    <t>Institutional per m²</t>
  </si>
  <si>
    <t>238</t>
  </si>
  <si>
    <t>Residential per m²</t>
  </si>
  <si>
    <t>ANNUAL LAND DEVELOPMENT LEVY-OTHER CENTRES COMMUNAL</t>
  </si>
  <si>
    <t>239</t>
  </si>
  <si>
    <t>Commercial stand (Hardware,g/dealer e.t.c)</t>
  </si>
  <si>
    <t>240</t>
  </si>
  <si>
    <t>Industrial Stand(G/mill,saloon,barbershop e.t.c)</t>
  </si>
  <si>
    <t>241</t>
  </si>
  <si>
    <t>PLAN APPROVAL FEES (All  centres)</t>
  </si>
  <si>
    <t>242</t>
  </si>
  <si>
    <t>Commercial/ per m²</t>
  </si>
  <si>
    <t>Industrial / per m²</t>
  </si>
  <si>
    <t>245</t>
  </si>
  <si>
    <t>Institutional/ per m²</t>
  </si>
  <si>
    <t>246</t>
  </si>
  <si>
    <t>Perimeter wall</t>
  </si>
  <si>
    <t>247</t>
  </si>
  <si>
    <t>Structural certificate</t>
  </si>
  <si>
    <t>248</t>
  </si>
  <si>
    <t>Reapproval fees</t>
  </si>
  <si>
    <t>Urgent Approval</t>
  </si>
  <si>
    <t>Double rate</t>
  </si>
  <si>
    <t>250</t>
  </si>
  <si>
    <t>251</t>
  </si>
  <si>
    <t>252</t>
  </si>
  <si>
    <t>INSPECTION FEES</t>
  </si>
  <si>
    <t>Residential per stage</t>
  </si>
  <si>
    <t>254</t>
  </si>
  <si>
    <t>Commercial per stage</t>
  </si>
  <si>
    <t>255</t>
  </si>
  <si>
    <t>Industrial per stage</t>
  </si>
  <si>
    <t>256</t>
  </si>
  <si>
    <t>Institutional per stage</t>
  </si>
  <si>
    <t>257</t>
  </si>
  <si>
    <t>258</t>
  </si>
  <si>
    <t>259</t>
  </si>
  <si>
    <t>260</t>
  </si>
  <si>
    <t>261</t>
  </si>
  <si>
    <t>262</t>
  </si>
  <si>
    <t xml:space="preserve">LAND DEVELOPMENT LEVY -RESETTLEMENT BUSINESS CENTRES </t>
  </si>
  <si>
    <t>263</t>
  </si>
  <si>
    <t>264</t>
  </si>
  <si>
    <t>Industrial</t>
  </si>
  <si>
    <t>265</t>
  </si>
  <si>
    <t>266</t>
  </si>
  <si>
    <t>268</t>
  </si>
  <si>
    <t>Recreational</t>
  </si>
  <si>
    <t>N.B</t>
  </si>
  <si>
    <t>CEMETERY FEES</t>
  </si>
  <si>
    <t>269</t>
  </si>
  <si>
    <t>Residents-Children</t>
  </si>
  <si>
    <t>270</t>
  </si>
  <si>
    <t>Residents-adults</t>
  </si>
  <si>
    <t>272</t>
  </si>
  <si>
    <t>Children</t>
  </si>
  <si>
    <t>273</t>
  </si>
  <si>
    <t>LAND DEVELOPMENT LEVY</t>
  </si>
  <si>
    <t>274</t>
  </si>
  <si>
    <t>275</t>
  </si>
  <si>
    <t>276</t>
  </si>
  <si>
    <t>277</t>
  </si>
  <si>
    <t>278</t>
  </si>
  <si>
    <t>279</t>
  </si>
  <si>
    <t>280</t>
  </si>
  <si>
    <t>WAYLEAVE RATES PER KM</t>
  </si>
  <si>
    <t>281</t>
  </si>
  <si>
    <t>Zetdc/Zesa per km</t>
  </si>
  <si>
    <t>282</t>
  </si>
  <si>
    <t>Zinwa</t>
  </si>
  <si>
    <t>283</t>
  </si>
  <si>
    <t>Telone</t>
  </si>
  <si>
    <t>284</t>
  </si>
  <si>
    <t>NRZ wayleave(railway siding not part of wayleave)</t>
  </si>
  <si>
    <t>285</t>
  </si>
  <si>
    <t>286</t>
  </si>
  <si>
    <t>WAYLEAVES</t>
  </si>
  <si>
    <t>287</t>
  </si>
  <si>
    <t>Application fees</t>
  </si>
  <si>
    <t>288</t>
  </si>
  <si>
    <t>289</t>
  </si>
  <si>
    <t>EQUIPMENT HIRE(DRY RATES)</t>
  </si>
  <si>
    <t>290</t>
  </si>
  <si>
    <t>CAT 120G- dry rate</t>
  </si>
  <si>
    <t>291</t>
  </si>
  <si>
    <r>
      <t xml:space="preserve">Dumper 3m </t>
    </r>
    <r>
      <rPr>
        <vertAlign val="superscript"/>
        <sz val="36"/>
        <rFont val="Arial Rounded MT Bold"/>
        <family val="2"/>
      </rPr>
      <t>3</t>
    </r>
    <r>
      <rPr>
        <sz val="36"/>
        <rFont val="Arial Rounded MT Bold"/>
        <family val="2"/>
      </rPr>
      <t>- per hour</t>
    </r>
  </si>
  <si>
    <t>292</t>
  </si>
  <si>
    <r>
      <t xml:space="preserve">Dumper 4m </t>
    </r>
    <r>
      <rPr>
        <vertAlign val="superscript"/>
        <sz val="36"/>
        <rFont val="Arial Rounded MT Bold"/>
        <family val="2"/>
      </rPr>
      <t>3</t>
    </r>
    <r>
      <rPr>
        <sz val="36"/>
        <rFont val="Arial Rounded MT Bold"/>
        <family val="2"/>
      </rPr>
      <t>- per day</t>
    </r>
  </si>
  <si>
    <t>293</t>
  </si>
  <si>
    <r>
      <t xml:space="preserve">Dumper 5m </t>
    </r>
    <r>
      <rPr>
        <vertAlign val="superscript"/>
        <sz val="36"/>
        <rFont val="Arial Rounded MT Bold"/>
        <family val="2"/>
      </rPr>
      <t>3</t>
    </r>
    <r>
      <rPr>
        <sz val="36"/>
        <rFont val="Arial Rounded MT Bold"/>
        <family val="2"/>
      </rPr>
      <t>- per day</t>
    </r>
  </si>
  <si>
    <r>
      <t xml:space="preserve">Dumper 5m </t>
    </r>
    <r>
      <rPr>
        <vertAlign val="superscript"/>
        <sz val="36"/>
        <rFont val="Arial Rounded MT Bold"/>
        <family val="2"/>
      </rPr>
      <t>3</t>
    </r>
    <r>
      <rPr>
        <sz val="36"/>
        <rFont val="Arial Rounded MT Bold"/>
        <family val="2"/>
      </rPr>
      <t>- per hour</t>
    </r>
  </si>
  <si>
    <t>Lowbed Truck and trailer per km</t>
  </si>
  <si>
    <r>
      <t xml:space="preserve">Tractor with 3m </t>
    </r>
    <r>
      <rPr>
        <vertAlign val="superscript"/>
        <sz val="36"/>
        <rFont val="Arial Rounded MT Bold"/>
        <family val="2"/>
      </rPr>
      <t>3</t>
    </r>
    <r>
      <rPr>
        <sz val="36"/>
        <rFont val="Arial Rounded MT Bold"/>
        <family val="2"/>
      </rPr>
      <t>dumper per hour</t>
    </r>
  </si>
  <si>
    <t>299</t>
  </si>
  <si>
    <r>
      <t xml:space="preserve">Tractor with 4m </t>
    </r>
    <r>
      <rPr>
        <vertAlign val="superscript"/>
        <sz val="36"/>
        <rFont val="Arial Rounded MT Bold"/>
        <family val="2"/>
      </rPr>
      <t>3</t>
    </r>
    <r>
      <rPr>
        <sz val="36"/>
        <rFont val="Arial Rounded MT Bold"/>
        <family val="2"/>
      </rPr>
      <t>dumper per hour</t>
    </r>
  </si>
  <si>
    <t>300</t>
  </si>
  <si>
    <r>
      <t xml:space="preserve">Tractor with 5m </t>
    </r>
    <r>
      <rPr>
        <vertAlign val="superscript"/>
        <sz val="36"/>
        <rFont val="Arial Rounded MT Bold"/>
        <family val="2"/>
      </rPr>
      <t>3</t>
    </r>
    <r>
      <rPr>
        <sz val="36"/>
        <rFont val="Arial Rounded MT Bold"/>
        <family val="2"/>
      </rPr>
      <t>dumper per hour</t>
    </r>
  </si>
  <si>
    <t>301</t>
  </si>
  <si>
    <t>Tyre roller(less than 30hrs)</t>
  </si>
  <si>
    <t>302</t>
  </si>
  <si>
    <t>Tyre roller(more  than 30hrs)</t>
  </si>
  <si>
    <t>303</t>
  </si>
  <si>
    <t>Water Bowser(Roads&amp; onsite)</t>
  </si>
  <si>
    <t>304</t>
  </si>
  <si>
    <t>305</t>
  </si>
  <si>
    <t>TILLAGE per hectare</t>
  </si>
  <si>
    <t>306</t>
  </si>
  <si>
    <t>Tractor -Planting (Dry Rate)</t>
  </si>
  <si>
    <t>307</t>
  </si>
  <si>
    <t xml:space="preserve">                    -Discing-dry rate</t>
  </si>
  <si>
    <t>308</t>
  </si>
  <si>
    <t xml:space="preserve">                    - Ploughing(dry rate)</t>
  </si>
  <si>
    <t xml:space="preserve">Objections should be lodged with the Chief Executive Officer </t>
  </si>
  <si>
    <t>Contact Numbers 077 291  7695 or 077 976 4333 email  :ceo.bindurardc@gmail.com</t>
  </si>
  <si>
    <t>Abbatoirs -Small</t>
  </si>
  <si>
    <t>Banks</t>
  </si>
  <si>
    <t>Barbershop</t>
  </si>
  <si>
    <t>Beauty palour</t>
  </si>
  <si>
    <t>Betting houses</t>
  </si>
  <si>
    <t>Blasting/Explosives</t>
  </si>
  <si>
    <t>Boot sales</t>
  </si>
  <si>
    <t>Bottle store/Bar  liquor licence</t>
  </si>
  <si>
    <t>Butchery</t>
  </si>
  <si>
    <t>Camp &amp; Caravan liquor licence</t>
  </si>
  <si>
    <t>Canteen liqour licence</t>
  </si>
  <si>
    <t xml:space="preserve">Car wash </t>
  </si>
  <si>
    <t>Carpentry shop</t>
  </si>
  <si>
    <t>Creche/Pre-school</t>
  </si>
  <si>
    <t>Debt collection</t>
  </si>
  <si>
    <t>Dresmaking/tailoring</t>
  </si>
  <si>
    <t>Eating house/Kitchen</t>
  </si>
  <si>
    <t>Ecocash/Phone shop licence/One money</t>
  </si>
  <si>
    <t>Electrical shop</t>
  </si>
  <si>
    <t>Electricity sub station</t>
  </si>
  <si>
    <t>Filling/Service station</t>
  </si>
  <si>
    <t>Flea market</t>
  </si>
  <si>
    <t>Garden chemicals</t>
  </si>
  <si>
    <t>Gas refilling</t>
  </si>
  <si>
    <t>General dealers</t>
  </si>
  <si>
    <t>General dealers small business centres</t>
  </si>
  <si>
    <t>Green grocery/vegetable market</t>
  </si>
  <si>
    <t>Grinding mill</t>
  </si>
  <si>
    <t>Grinding mill small business centres</t>
  </si>
  <si>
    <t>Hair saloon</t>
  </si>
  <si>
    <t>Hardware</t>
  </si>
  <si>
    <t>Hawker</t>
  </si>
  <si>
    <t>Herbal shops</t>
  </si>
  <si>
    <t>Hotels- Coach house</t>
  </si>
  <si>
    <t>Hotels- Rutope</t>
  </si>
  <si>
    <t xml:space="preserve">Internet shops </t>
  </si>
  <si>
    <t>Microfinance</t>
  </si>
  <si>
    <t>Pharmacy</t>
  </si>
  <si>
    <t>Private Clinic</t>
  </si>
  <si>
    <t>Private school /Colleges-boarding</t>
  </si>
  <si>
    <t>Private school /Colleges-day</t>
  </si>
  <si>
    <t>Recharge card shops</t>
  </si>
  <si>
    <t>Restaurant liqour licence</t>
  </si>
  <si>
    <t>Security Organisations</t>
  </si>
  <si>
    <t xml:space="preserve">Shoe repair </t>
  </si>
  <si>
    <t>Supermarket</t>
  </si>
  <si>
    <t>Surgery</t>
  </si>
  <si>
    <t>Typing ,photocopying&amp; Printing services</t>
  </si>
  <si>
    <t>Tyre mending &amp; fitting</t>
  </si>
  <si>
    <t>Video shops</t>
  </si>
  <si>
    <t>Betting house</t>
  </si>
  <si>
    <t>Bindura Rural District Council</t>
  </si>
  <si>
    <t>Administration and Community Services Estimates: January 2023 to December 2023</t>
  </si>
  <si>
    <t>Governance &amp; Administration</t>
  </si>
  <si>
    <t>Income-Working paper</t>
  </si>
  <si>
    <t>INCOME SOURCE</t>
  </si>
  <si>
    <t>TYPE</t>
  </si>
  <si>
    <t>TOTAL UNITS</t>
  </si>
  <si>
    <t>UNIT COST</t>
  </si>
  <si>
    <t>TOTAL US$</t>
  </si>
  <si>
    <t>ZW$ TOTAL</t>
  </si>
  <si>
    <t>1. ADMINISTRATION</t>
  </si>
  <si>
    <t>TRANSFERS</t>
  </si>
  <si>
    <t>Technical/Lands/Finance</t>
  </si>
  <si>
    <t>Confirmation letters fees</t>
  </si>
  <si>
    <t>Donations</t>
  </si>
  <si>
    <t>Other Income</t>
  </si>
  <si>
    <t>Total</t>
  </si>
  <si>
    <t>Property Rentals</t>
  </si>
  <si>
    <t>Manhenga Beer Hall (tender)</t>
  </si>
  <si>
    <t>Manhenga Nite club (tender)</t>
  </si>
  <si>
    <t xml:space="preserve">Manhenga : General Dealer </t>
  </si>
  <si>
    <t>Nyava Beerhall</t>
  </si>
  <si>
    <t>Hall Hire -  (session)</t>
  </si>
  <si>
    <t>Hall Nyava - Weddings -</t>
  </si>
  <si>
    <t>Rutope nite club</t>
  </si>
  <si>
    <t>Rutope beer hall (BUTCHERY</t>
  </si>
  <si>
    <t xml:space="preserve">Muonwe  beer hall </t>
  </si>
  <si>
    <t xml:space="preserve">Rutope Kitchen </t>
  </si>
  <si>
    <t>Workshop : Staff(15) @ $20</t>
  </si>
  <si>
    <t>Workshop : other  (9) @$50</t>
  </si>
  <si>
    <t>Manhenga: Staff (2) @$20</t>
  </si>
  <si>
    <t>Manhenga: Staff (2) @$40</t>
  </si>
  <si>
    <t>Manhenga : Staff (9) @$30</t>
  </si>
  <si>
    <t>Rutope  (2) Phone shop /saloon</t>
  </si>
  <si>
    <t>Boardroom hire</t>
  </si>
  <si>
    <t xml:space="preserve">Churches Open space gathering </t>
  </si>
  <si>
    <t>Open space Rental (REA)</t>
  </si>
  <si>
    <t>Cemetry fees</t>
  </si>
  <si>
    <t xml:space="preserve">adults </t>
  </si>
  <si>
    <t>Outsider (Adults)</t>
  </si>
  <si>
    <t>DEVELOPMENT LEVY  COMMUNAL</t>
  </si>
  <si>
    <t>Ward 9</t>
  </si>
  <si>
    <t>Ward 10</t>
  </si>
  <si>
    <t>Ward 11</t>
  </si>
  <si>
    <t>Ward 12</t>
  </si>
  <si>
    <t>Ward 13</t>
  </si>
  <si>
    <t>Ward 14</t>
  </si>
  <si>
    <t>Ward 15</t>
  </si>
  <si>
    <t>Ward 16</t>
  </si>
  <si>
    <t>Ward 17</t>
  </si>
  <si>
    <t>Ward 18</t>
  </si>
  <si>
    <t>LEVIES</t>
  </si>
  <si>
    <t>.</t>
  </si>
  <si>
    <t>BEERLEVY</t>
  </si>
  <si>
    <t>Grants</t>
  </si>
  <si>
    <t>TOTAL</t>
  </si>
  <si>
    <t>Proof of residence</t>
  </si>
  <si>
    <t>Confirmation letters</t>
  </si>
  <si>
    <t xml:space="preserve"> Non residents-Children</t>
  </si>
  <si>
    <t>Non residents-Adults</t>
  </si>
  <si>
    <t xml:space="preserve"> </t>
  </si>
  <si>
    <t>Environmental Section 2023 proposed rates</t>
  </si>
  <si>
    <t>Code</t>
  </si>
  <si>
    <t xml:space="preserve">Unit </t>
  </si>
  <si>
    <t xml:space="preserve">2022 USD </t>
  </si>
  <si>
    <t>2023 USD</t>
  </si>
  <si>
    <t xml:space="preserve">1tem </t>
  </si>
  <si>
    <t>Fees, Service Charges &amp; Other Charges</t>
  </si>
  <si>
    <t>E.I.A Administration  fee</t>
  </si>
  <si>
    <t>&lt; 20 Ha</t>
  </si>
  <si>
    <t>Tourism project</t>
  </si>
  <si>
    <t xml:space="preserve">other projects </t>
  </si>
  <si>
    <t>Village settlemnts permits</t>
  </si>
  <si>
    <t xml:space="preserve">per permit </t>
  </si>
  <si>
    <t>Land dispute fee villages</t>
  </si>
  <si>
    <t xml:space="preserve">per dispute </t>
  </si>
  <si>
    <t>Land dispute fee -individuals</t>
  </si>
  <si>
    <t>Mineral prospecting fees</t>
  </si>
  <si>
    <t>Application for sand extraction site</t>
  </si>
  <si>
    <t>per site</t>
  </si>
  <si>
    <t xml:space="preserve">inspection of mining siting of works plans </t>
  </si>
  <si>
    <t>Sales</t>
  </si>
  <si>
    <t>Sand extraction 0-20mᵌ</t>
  </si>
  <si>
    <t xml:space="preserve">Sale of stockpiled sand </t>
  </si>
  <si>
    <t xml:space="preserve">Sale of livestock </t>
  </si>
  <si>
    <t>per beast</t>
  </si>
  <si>
    <t>Stray stock bidding fee</t>
  </si>
  <si>
    <t>per bidder</t>
  </si>
  <si>
    <t>sale of firewood/cord</t>
  </si>
  <si>
    <t>per cord</t>
  </si>
  <si>
    <t>Sale of Mituna/ Jacaranda/ Gumpoles</t>
  </si>
  <si>
    <t>per tree</t>
  </si>
  <si>
    <t>Licences</t>
  </si>
  <si>
    <t>Brick moulding permit(small scale)</t>
  </si>
  <si>
    <t>per permit</t>
  </si>
  <si>
    <t>Brick moulding permit(Large scale)</t>
  </si>
  <si>
    <t>Crop buying permits 6 mnths -institutional</t>
  </si>
  <si>
    <t>Crop buying permits 6 mnths -individual</t>
  </si>
  <si>
    <t>Fishing licence</t>
  </si>
  <si>
    <t>per licence</t>
  </si>
  <si>
    <t>mazhanje permit</t>
  </si>
  <si>
    <t>Levies</t>
  </si>
  <si>
    <t xml:space="preserve">custom milling </t>
  </si>
  <si>
    <t>per mill</t>
  </si>
  <si>
    <t xml:space="preserve">Mining fee / block </t>
  </si>
  <si>
    <t>Per block</t>
  </si>
  <si>
    <t xml:space="preserve">Quarry extraction </t>
  </si>
  <si>
    <t>per mine</t>
  </si>
  <si>
    <t xml:space="preserve">Toxic and waste disposal </t>
  </si>
  <si>
    <t>per slime</t>
  </si>
  <si>
    <t>Sand Extraction levy</t>
  </si>
  <si>
    <t xml:space="preserve">per site </t>
  </si>
  <si>
    <t>Penalties</t>
  </si>
  <si>
    <t>Illegal crop buying -inst</t>
  </si>
  <si>
    <t>per institu.</t>
  </si>
  <si>
    <t>illegal crop buying  (individual)</t>
  </si>
  <si>
    <t>per individual</t>
  </si>
  <si>
    <t>illegal sand excavation /extraction</t>
  </si>
  <si>
    <t>per load</t>
  </si>
  <si>
    <t xml:space="preserve">per case   </t>
  </si>
  <si>
    <t>Veld fires</t>
  </si>
  <si>
    <t xml:space="preserve">Illegal mining </t>
  </si>
  <si>
    <t>Illegal cutting/ Selling/ movement  of firewood</t>
  </si>
  <si>
    <t xml:space="preserve">use of sleighs </t>
  </si>
  <si>
    <t xml:space="preserve">Movement of sand into the District </t>
  </si>
  <si>
    <t xml:space="preserve">per load </t>
  </si>
  <si>
    <t xml:space="preserve">Illegal brick moulding </t>
  </si>
  <si>
    <t xml:space="preserve">Illegal transportation of sand </t>
  </si>
  <si>
    <t>Stream bank cultivation</t>
  </si>
  <si>
    <t xml:space="preserve">other cases </t>
  </si>
  <si>
    <r>
      <t xml:space="preserve"> </t>
    </r>
    <r>
      <rPr>
        <sz val="14"/>
        <color theme="1"/>
        <rFont val="Symbol"/>
        <family val="1"/>
        <charset val="2"/>
      </rPr>
      <t>&gt; 20 Ha</t>
    </r>
  </si>
  <si>
    <r>
      <t>m</t>
    </r>
    <r>
      <rPr>
        <sz val="14"/>
        <color theme="1"/>
        <rFont val="Calibri"/>
        <family val="2"/>
      </rPr>
      <t>ᵌ</t>
    </r>
  </si>
  <si>
    <r>
      <t xml:space="preserve">Sand extraction </t>
    </r>
    <r>
      <rPr>
        <sz val="14"/>
        <color theme="1"/>
        <rFont val="Symbol"/>
        <family val="1"/>
        <charset val="2"/>
      </rPr>
      <t>&gt;</t>
    </r>
    <r>
      <rPr>
        <sz val="14"/>
        <color theme="1"/>
        <rFont val="Arial"/>
        <family val="2"/>
      </rPr>
      <t>20mᵌ</t>
    </r>
  </si>
  <si>
    <t>Mazhanje per permit per licence</t>
  </si>
  <si>
    <t>Brick moulding permit large scale</t>
  </si>
  <si>
    <t>Sand Extraction site application fee per site</t>
  </si>
  <si>
    <t xml:space="preserve">                               -illegal sand extraction/excavation</t>
  </si>
  <si>
    <t>Roads Works and Planning</t>
  </si>
  <si>
    <t xml:space="preserve"> 2021  PROPOSED RATES</t>
  </si>
  <si>
    <t>UNIT TAX</t>
  </si>
  <si>
    <t>2022 rtgs</t>
  </si>
  <si>
    <t>2022 usd</t>
  </si>
  <si>
    <t>2023 usd</t>
  </si>
  <si>
    <t>2023 rtgs</t>
  </si>
  <si>
    <t>ITEM</t>
  </si>
  <si>
    <t>DESCRIPTION</t>
  </si>
  <si>
    <t>UNIT</t>
  </si>
  <si>
    <t>A1 FARMERS( Min 4HA/ h/hold)</t>
  </si>
  <si>
    <t>No.</t>
  </si>
  <si>
    <t>A2 FARMERS and COMMERCIAL FARMS</t>
  </si>
  <si>
    <t>HA</t>
  </si>
  <si>
    <t>STAND  APPLICATION FEES</t>
  </si>
  <si>
    <t>Stand Application Fee Residential</t>
  </si>
  <si>
    <t>Stand Application Fee Commercial</t>
  </si>
  <si>
    <t>Stand Apllication Fee  Industry</t>
  </si>
  <si>
    <t>Stand Application Fee Institutional</t>
  </si>
  <si>
    <t>Waiting List Renewal</t>
  </si>
  <si>
    <t>STAND LEASE PURCHASE(MANHENGA)</t>
  </si>
  <si>
    <t>COMMERCIAL</t>
  </si>
  <si>
    <t>m2</t>
  </si>
  <si>
    <t xml:space="preserve">INDUSTRIAL </t>
  </si>
  <si>
    <t>INSTITUTIONAL</t>
  </si>
  <si>
    <t>Residential (High,Medium,Low)</t>
  </si>
  <si>
    <t>STAND LEASE DEPOSIT(COMMUNAL)</t>
  </si>
  <si>
    <t>Nyava ,and Muonwe RSC</t>
  </si>
  <si>
    <t>Rutope RSC</t>
  </si>
  <si>
    <t>Residential(High.Medium,low)</t>
  </si>
  <si>
    <t>Ordinary Business Centres</t>
  </si>
  <si>
    <t xml:space="preserve">COMMERCIAL </t>
  </si>
  <si>
    <t>INSTITUTIONAL less than 10 000m2</t>
  </si>
  <si>
    <t>Institutional above 10000m2</t>
  </si>
  <si>
    <t>Institutional (Non profit eg vtc, orphanage)</t>
  </si>
  <si>
    <r>
      <t>m</t>
    </r>
    <r>
      <rPr>
        <sz val="11"/>
        <color theme="1"/>
        <rFont val="Calibri"/>
        <family val="2"/>
      </rPr>
      <t>²</t>
    </r>
  </si>
  <si>
    <t>Resettlement Business Centres (Development Levy)</t>
  </si>
  <si>
    <t>INSTITUTIONAL above 10 000m2</t>
  </si>
  <si>
    <t>N:B Servicing Cost will be charged per centre depending on requirements.</t>
  </si>
  <si>
    <t>Stand servicing Cost (Roads,Sewer and Water)</t>
  </si>
  <si>
    <t>(Manhenga,Nyava,Rutope and Muonwe)</t>
  </si>
  <si>
    <t>Title Survey Fees(All stands ,new and existing)</t>
  </si>
  <si>
    <t>Land Development Levy</t>
  </si>
  <si>
    <t>Cellular Base Stations</t>
  </si>
  <si>
    <t>ZESA Substations</t>
  </si>
  <si>
    <t xml:space="preserve">Water Works </t>
  </si>
  <si>
    <t>new</t>
  </si>
  <si>
    <t>ANNUAL LEASE RENTALS</t>
  </si>
  <si>
    <t>Manhenga,Nyava , Rutope and muonwe</t>
  </si>
  <si>
    <t xml:space="preserve">Industrial </t>
  </si>
  <si>
    <t>Insitutional</t>
  </si>
  <si>
    <t>Other Business Centres</t>
  </si>
  <si>
    <t>Commercial (Hardwares, General dealers etc) (85 stands)</t>
  </si>
  <si>
    <t>Industrial (G.mills, Saloons, Barbers etc) (30 stands)</t>
  </si>
  <si>
    <t>Institutional (stands)</t>
  </si>
  <si>
    <t>PLAN EVALUATION FEES(All Centres)</t>
  </si>
  <si>
    <t>Perimetre Wall</t>
  </si>
  <si>
    <t>Re-approval Fees</t>
  </si>
  <si>
    <t>Half Rate</t>
  </si>
  <si>
    <t>Half rate</t>
  </si>
  <si>
    <t xml:space="preserve">Urgent Approval </t>
  </si>
  <si>
    <t>Double Rate</t>
  </si>
  <si>
    <t>Structural Certificate</t>
  </si>
  <si>
    <t>STAGE FORM SALES</t>
  </si>
  <si>
    <t xml:space="preserve">Stage Form </t>
  </si>
  <si>
    <t>Stage Form Replacement</t>
  </si>
  <si>
    <t>Change Of use</t>
  </si>
  <si>
    <t>Per Use</t>
  </si>
  <si>
    <t>Application for Additional Use</t>
  </si>
  <si>
    <t>Per use</t>
  </si>
  <si>
    <t xml:space="preserve">Special Consent </t>
  </si>
  <si>
    <t>Application</t>
  </si>
  <si>
    <t>Subdivision and consolidation application fees</t>
  </si>
  <si>
    <t>Application for bill board</t>
  </si>
  <si>
    <t>Liquor Licence Certificate</t>
  </si>
  <si>
    <t>Per Application</t>
  </si>
  <si>
    <t>Builders' Registration Fees</t>
  </si>
  <si>
    <t>Per Year</t>
  </si>
  <si>
    <t>Artisans Registration Fees</t>
  </si>
  <si>
    <t>Contractor's Registration fees</t>
  </si>
  <si>
    <t>Archtects</t>
  </si>
  <si>
    <t>Draughtsman</t>
  </si>
  <si>
    <t>Site Assesment Fee</t>
  </si>
  <si>
    <t>Title Deed Recommendation letter</t>
  </si>
  <si>
    <t>Proof of property Ownership</t>
  </si>
  <si>
    <t>Coventional Bus Entry Fees</t>
  </si>
  <si>
    <t>Commuter Omnibus entry fees</t>
  </si>
  <si>
    <t>Local Commuter entry fees(One passenger fare per entry)</t>
  </si>
  <si>
    <t>One passenger fare per entry</t>
  </si>
  <si>
    <t>Clamping of vehicles</t>
  </si>
  <si>
    <t>Towing away of vehicles</t>
  </si>
  <si>
    <t>Storage Charges per day</t>
  </si>
  <si>
    <t>Breach of maximum load limits in urban roads</t>
  </si>
  <si>
    <t>Building Inspection Fees (All Centres)</t>
  </si>
  <si>
    <t>Per stage</t>
  </si>
  <si>
    <t xml:space="preserve">          Commercial</t>
  </si>
  <si>
    <t xml:space="preserve">          Industrial</t>
  </si>
  <si>
    <t xml:space="preserve">          Institutional</t>
  </si>
  <si>
    <t>Building Without Approved Plan</t>
  </si>
  <si>
    <t>per stage</t>
  </si>
  <si>
    <t xml:space="preserve">Building Without Inspection </t>
  </si>
  <si>
    <t>Encroachment</t>
  </si>
  <si>
    <t>Certificate of Early Occupation</t>
  </si>
  <si>
    <t>Per application</t>
  </si>
  <si>
    <t>Certificate of Occupation</t>
  </si>
  <si>
    <t>Peg Replacement Fees</t>
  </si>
  <si>
    <t>Per Peg</t>
  </si>
  <si>
    <t>Cession Fees</t>
  </si>
  <si>
    <t>Change of Name - Inheritance</t>
  </si>
  <si>
    <t>Change of Name - Other</t>
  </si>
  <si>
    <t>General Search Fees</t>
  </si>
  <si>
    <t>Site Plan Copy</t>
  </si>
  <si>
    <t>Building Plan Copy</t>
  </si>
  <si>
    <t>Undeveloped Stand Penalty (Residential)</t>
  </si>
  <si>
    <t>Undeveloped Stand Penalty (Commercial &amp; Industrial)</t>
  </si>
  <si>
    <t xml:space="preserve">Penalty for illegal structures </t>
  </si>
  <si>
    <t>Per square metre</t>
  </si>
  <si>
    <t>Regularisation of illegal Development</t>
  </si>
  <si>
    <t>Per Development</t>
  </si>
  <si>
    <t>Thrice cost of stand</t>
  </si>
  <si>
    <t>Thrice of cost of stand</t>
  </si>
  <si>
    <t>Demolition of Illegal Structure</t>
  </si>
  <si>
    <t>Per structure</t>
  </si>
  <si>
    <t>Twice cost of demolition</t>
  </si>
  <si>
    <t>Dumping of rubble on roads</t>
  </si>
  <si>
    <t>Per offence</t>
  </si>
  <si>
    <t>Twice cost of removal</t>
  </si>
  <si>
    <t>Illegal Signposts</t>
  </si>
  <si>
    <t>Per sign</t>
  </si>
  <si>
    <t>Failure to pay bus entry</t>
  </si>
  <si>
    <t>Illegal Parking-Small Vehicle</t>
  </si>
  <si>
    <t>Illegal Parking-Heavy Vehicle</t>
  </si>
  <si>
    <t>Tempering with Council Property</t>
  </si>
  <si>
    <t>Unauthorised posters on wall (defacing)</t>
  </si>
  <si>
    <t>per poster</t>
  </si>
  <si>
    <t>Breach of maximum load limits on urban roads</t>
  </si>
  <si>
    <t>Manhenga Service Charges</t>
  </si>
  <si>
    <t>Refuse Removal</t>
  </si>
  <si>
    <t xml:space="preserve">Residential </t>
  </si>
  <si>
    <t>per stand/month</t>
  </si>
  <si>
    <t>Road maintanance</t>
  </si>
  <si>
    <t>Education Levy</t>
  </si>
  <si>
    <t>All use groups</t>
  </si>
  <si>
    <t>Dumper 3m 3- per hour</t>
  </si>
  <si>
    <t>Dumper 4m 3- per day</t>
  </si>
  <si>
    <t>Dumper 5m 3- per day</t>
  </si>
  <si>
    <t>Dumper 5m 3- per hour</t>
  </si>
  <si>
    <t>Front End Loader</t>
  </si>
  <si>
    <t>Low bed truck and trailor</t>
  </si>
  <si>
    <t>per km</t>
  </si>
  <si>
    <t>Tractor -dry rate per hour</t>
  </si>
  <si>
    <t>Tractor with 3m 3dumper per hour</t>
  </si>
  <si>
    <t>Tractor with 4m 3dumper per hour</t>
  </si>
  <si>
    <t>Tractor with 5m 3dumper per hour</t>
  </si>
  <si>
    <t>Tyre roller(less than 30hrs) per hour</t>
  </si>
  <si>
    <t>Tyre roller(more  than 30hrs) per hour</t>
  </si>
  <si>
    <t>Water Bowser(Roads&amp; onsite) per hour</t>
  </si>
  <si>
    <t>15m3 Tipper Truck (loaded)</t>
  </si>
  <si>
    <t>per km/m3</t>
  </si>
  <si>
    <t>15m3 Tipper Truck (empty)</t>
  </si>
  <si>
    <t>Tillage per hactare</t>
  </si>
  <si>
    <t>Tractor Plannting(dry rate)</t>
  </si>
  <si>
    <t>Discing dry rate</t>
  </si>
  <si>
    <t xml:space="preserve">Ploughing </t>
  </si>
  <si>
    <t>Liqour licence certificate per application</t>
  </si>
  <si>
    <t>Proof of property ownership</t>
  </si>
  <si>
    <t>Conventional Bus entry fees</t>
  </si>
  <si>
    <t>Commuter Bus Entry fees</t>
  </si>
  <si>
    <t>Local commuter entry fees(One passenger fare per entry)</t>
  </si>
  <si>
    <t>one passenger fee per entry</t>
  </si>
  <si>
    <t>Storage charges per day</t>
  </si>
  <si>
    <t>Breach of maximum load in urban roads</t>
  </si>
  <si>
    <t>Site plan copy</t>
  </si>
  <si>
    <t>Building plan copy</t>
  </si>
  <si>
    <t>Illegal sign posts</t>
  </si>
  <si>
    <t>Illegal parking small vehicle</t>
  </si>
  <si>
    <t>Illegal parking heavy vehicle</t>
  </si>
  <si>
    <t>Tempering  with council property</t>
  </si>
  <si>
    <t xml:space="preserve"> Cellular Base stations</t>
  </si>
  <si>
    <t>Zesa substations</t>
  </si>
  <si>
    <t>Water works</t>
  </si>
  <si>
    <t>MANHENGA SERVICE CHARGES</t>
  </si>
  <si>
    <t>REFUSE REMOVAL</t>
  </si>
  <si>
    <t>Residential per stand/month</t>
  </si>
  <si>
    <t>Commercial per stand/month</t>
  </si>
  <si>
    <t>Industrial per stand/month</t>
  </si>
  <si>
    <t>Institutional per stand/month</t>
  </si>
  <si>
    <t>ROAD MAINTENANCE</t>
  </si>
  <si>
    <t>EDUCATION LEVY</t>
  </si>
  <si>
    <t>Tipper Truck 15m 3- per km/m3(loaded)</t>
  </si>
  <si>
    <r>
      <t xml:space="preserve">Tipper Truck 15m </t>
    </r>
    <r>
      <rPr>
        <vertAlign val="superscript"/>
        <sz val="36"/>
        <rFont val="Arial Rounded MT Bold"/>
        <family val="2"/>
      </rPr>
      <t>3</t>
    </r>
    <r>
      <rPr>
        <sz val="36"/>
        <rFont val="Arial Rounded MT Bold"/>
        <family val="2"/>
      </rPr>
      <t>- per km (empty)</t>
    </r>
  </si>
  <si>
    <t>Service costs will be charged per centre depending on requirements</t>
  </si>
  <si>
    <t>STAND SERVICING COSTS(ROADS,SEWER AND WATER)</t>
  </si>
  <si>
    <t>(MANHENGA,NYAVA,RUTOPE ,MUONWE)</t>
  </si>
  <si>
    <t>TITLE SURVEY(ALL STANDS,NEW &amp; EXISTING)</t>
  </si>
  <si>
    <t xml:space="preserve">Commercial </t>
  </si>
  <si>
    <t>12</t>
  </si>
  <si>
    <t>212</t>
  </si>
  <si>
    <t>271</t>
  </si>
  <si>
    <t>309</t>
  </si>
  <si>
    <t>310</t>
  </si>
  <si>
    <t>311</t>
  </si>
  <si>
    <t>312</t>
  </si>
  <si>
    <t>313</t>
  </si>
  <si>
    <t>314</t>
  </si>
  <si>
    <t>315</t>
  </si>
  <si>
    <t>316</t>
  </si>
  <si>
    <t>317</t>
  </si>
  <si>
    <t>319</t>
  </si>
  <si>
    <t>320</t>
  </si>
  <si>
    <t>323</t>
  </si>
  <si>
    <t>326</t>
  </si>
  <si>
    <t>327</t>
  </si>
  <si>
    <t>328</t>
  </si>
  <si>
    <t>329</t>
  </si>
  <si>
    <t>330</t>
  </si>
  <si>
    <t>331</t>
  </si>
  <si>
    <t>332</t>
  </si>
  <si>
    <t>333</t>
  </si>
  <si>
    <t>334</t>
  </si>
  <si>
    <t>335</t>
  </si>
  <si>
    <t>336</t>
  </si>
  <si>
    <t>337</t>
  </si>
  <si>
    <t>338</t>
  </si>
  <si>
    <t>339</t>
  </si>
  <si>
    <t>340</t>
  </si>
  <si>
    <t>341</t>
  </si>
  <si>
    <t>342</t>
  </si>
  <si>
    <t>343</t>
  </si>
  <si>
    <t>344</t>
  </si>
  <si>
    <t>ward 1</t>
  </si>
  <si>
    <t>ward 2</t>
  </si>
  <si>
    <t>ward 3</t>
  </si>
  <si>
    <t>ward 4</t>
  </si>
  <si>
    <t>ward 5</t>
  </si>
  <si>
    <t>ward 6</t>
  </si>
  <si>
    <t>ward 7</t>
  </si>
  <si>
    <t>ward 8</t>
  </si>
  <si>
    <t>ward 9</t>
  </si>
  <si>
    <t>ward 10</t>
  </si>
  <si>
    <t>ward 11</t>
  </si>
  <si>
    <t>ward 12</t>
  </si>
  <si>
    <t>ward 13</t>
  </si>
  <si>
    <t>ward 14</t>
  </si>
  <si>
    <t>ward 15</t>
  </si>
  <si>
    <t>ward 16</t>
  </si>
  <si>
    <t>ward 17</t>
  </si>
  <si>
    <t>ward 18</t>
  </si>
  <si>
    <t>ward 19</t>
  </si>
  <si>
    <t>ward 20</t>
  </si>
  <si>
    <t>ward 21</t>
  </si>
  <si>
    <t>covering 1st January, 2024 to 31st December, 2024</t>
  </si>
  <si>
    <t>2024 Proposed</t>
  </si>
  <si>
    <t>N.B Payments in USD  will be at the ruling RBZ rate on the day of payment</t>
  </si>
  <si>
    <t xml:space="preserve">Gold,silver and precious minerals(for mines with less than 100 employees) per unit </t>
  </si>
  <si>
    <t>Bindura Rural District Council by  8  November 2023</t>
  </si>
  <si>
    <t>Entry fees resorts-children under 12yrs</t>
  </si>
  <si>
    <t>Entry fees resorts-12yrs and above</t>
  </si>
  <si>
    <t xml:space="preserve"> &gt;20Ha per site</t>
  </si>
  <si>
    <t>&lt;20Ha per site</t>
  </si>
  <si>
    <t>Sale of mituna/jacaranda /gumtree per tree</t>
  </si>
  <si>
    <t>Communal small scale lease licence</t>
  </si>
  <si>
    <t>Sand sales</t>
  </si>
  <si>
    <t>Stockpiled riversand per m³</t>
  </si>
  <si>
    <t>Stockpiled gravel per m³</t>
  </si>
  <si>
    <t>Stockpiled pitsand per m³</t>
  </si>
  <si>
    <t>Toxic and waste disposal -small mines</t>
  </si>
  <si>
    <t>Hammer mill per mill</t>
  </si>
  <si>
    <t>Application for service industrial(waiting list)</t>
  </si>
  <si>
    <t>Industrial Stand per m²</t>
  </si>
  <si>
    <t>Site assessment fee</t>
  </si>
  <si>
    <t>Front end loader per hour</t>
  </si>
  <si>
    <t xml:space="preserve"> Twice cost of demolition</t>
  </si>
  <si>
    <t xml:space="preserve"> Twice cost of removal</t>
  </si>
  <si>
    <t xml:space="preserve"> General Search fees</t>
  </si>
  <si>
    <t>Borehole Company  drilling  permit per annum</t>
  </si>
  <si>
    <t>New</t>
  </si>
  <si>
    <t>Private well or borehole application</t>
  </si>
  <si>
    <t>Borehore or well siting</t>
  </si>
  <si>
    <t>Application to keep more than twenty five heads of poultry,pigeons and or rabbits on any premise</t>
  </si>
  <si>
    <t>Application for land for urban agriculture</t>
  </si>
  <si>
    <t>Permit for urban agriculture</t>
  </si>
  <si>
    <t>Permit to keep more than twenty five heads of poultry,pigeons and or rabbits on any premise</t>
  </si>
  <si>
    <t>Unathorised posters on wall(defacing) per poster</t>
  </si>
  <si>
    <t>Breach of maximum load limits on urban road</t>
  </si>
  <si>
    <t>Drilling boreholes and wells in council area without a council permit</t>
  </si>
  <si>
    <t>Site a private well or borehole without the consultation of council</t>
  </si>
  <si>
    <t>Upgrade or cause to upgrade a public well or borehole without council approval</t>
  </si>
  <si>
    <t>Drill a deep well or borehole without council approval</t>
  </si>
  <si>
    <t>ALL CENTRES</t>
  </si>
  <si>
    <t xml:space="preserve">Encroachment </t>
  </si>
  <si>
    <t>Water any livestock or wash clothes and utensils or irrigation of crops at any public wells and boreholes without approval from traditional leaders and council</t>
  </si>
  <si>
    <t>Untrained person repair a public well or borehole</t>
  </si>
  <si>
    <t>Use or allow to be used a rehabilitated well or borehole before they are commissioned by council.</t>
  </si>
  <si>
    <t>Vandalize public well or borehole</t>
  </si>
  <si>
    <t>Sale of food on unapproved premises</t>
  </si>
  <si>
    <t>Saving, preparing ,storing food on an un clean environment</t>
  </si>
  <si>
    <t>Failure to provide hand washing facilities</t>
  </si>
  <si>
    <t>Failure to provide and use refuse bins</t>
  </si>
  <si>
    <t>Use of any paper or wrapping material or printed material other than printed material designed exclusively for wrapping food.</t>
  </si>
  <si>
    <t>Use of crockery, utensils or vessel which is either cracked or chipped</t>
  </si>
  <si>
    <t>Carrying food in a vehicle or container with any live animal or bird</t>
  </si>
  <si>
    <t>Use of any food room to be used as a sleeping place or to communicate directly with a sleeping place and or keeping of animal feed in any food room</t>
  </si>
  <si>
    <t>Sanitary convenience used as food room or communicate directly with a room used for food handling or permit live animals or birds to entre or remain in a food room without the consent of council.</t>
  </si>
  <si>
    <t>Failure to undergo a medical examination or failure to display a valid medical certificate issued by a Health Medical Practitioner.</t>
  </si>
  <si>
    <t>Failure to report to council that a food handler or owner is suffering from any infectious diseases specified in these by-laws or any other statute.</t>
  </si>
  <si>
    <t>Prevention of entry by Council in any premises for inspection as prescribed in these by-laws.</t>
  </si>
  <si>
    <t>Urinate or defecate within the Council area other than in a sanitary convenience.</t>
  </si>
  <si>
    <t>deposit in any sanitary convenience, drain or sewer any stone, sand, brick, rag, disposable nappies or other article which may block or stop or otherwise interfere with the proper working of any toilet or sanitation or drainage system or otherwise damage any toilet, sanitary conveniences or drainage system</t>
  </si>
  <si>
    <t>Remove, destroy, or interfere with any trap or other contrivance or mechanism put in a pest control measure by council</t>
  </si>
  <si>
    <t>Place, throw, pour or otherwise deposit on or in any land, stand or premises any excreta, sewage, slops, rubbish, refuse or any offensive or unwholesome matter.</t>
  </si>
  <si>
    <t>Permit to remain or accumulate on or in any land, stand or premises any bottle or tins.</t>
  </si>
  <si>
    <t>Place, throw or deposit on or in any land, stand or premises any bottle, tin, tank, broken crockery or glass, timber, plastic, building-rubble, tyre, scrap metal, disused motor vehicle or any other non-organic article of whatsoever posing danger to public health.</t>
  </si>
  <si>
    <t>Burn any stable litter, trade waste, garden waste or other waste without approval by Council</t>
  </si>
  <si>
    <t>Expectorate on a public pavement or in a public place</t>
  </si>
  <si>
    <t>Keep any animals other than dogs, cats, poultry, or pigeons without the permission of the council.</t>
  </si>
  <si>
    <t>Driving an animal drawn vehicles in areas prohibited in these bylaws</t>
  </si>
  <si>
    <t>Keep more than twenty-five heads of poultry, pigeons and or rabbits, on any premises without the permission of Council</t>
  </si>
  <si>
    <t>Keep poultry on a stand measuring less than 200m2</t>
  </si>
  <si>
    <t>Keep bees without the written permission of Council</t>
  </si>
  <si>
    <t>Tether any animal, including a domestic pet, in any street or public place in such a manner as to cause any obstruction</t>
  </si>
  <si>
    <t>Dumping a vehicle, a non – runner or any disused vehicle in an open space or on the road reserve anywhere in the council – controlled area</t>
  </si>
  <si>
    <t>Towing away abandoned vehicles</t>
  </si>
  <si>
    <t>Storage fees for towed-away vehicles per day</t>
  </si>
  <si>
    <t>Unlawfully attempt to remove, remove or cause to be removed a wheel clamp</t>
  </si>
  <si>
    <t>Unlawfully attempt to remove or cause to be removed a motor vehicle from the secure compound</t>
  </si>
  <si>
    <t>Unlawfully attempt to obstruct, an authorized person in the exercise of his or her duties under these by - laws</t>
  </si>
  <si>
    <t>Park a motor vehicle other than in a parking lane on a section of the road in which parking places are demarcated</t>
  </si>
  <si>
    <t>Park a vehicle or motor vehicle other than extreme left of the road (where parking is not defined) so as to cause obstruction to other traffic.</t>
  </si>
  <si>
    <t>Park a motor vehicle in such a manner that the vehicle or goods thereon extend beyond parking lines thereby obstructing traffic</t>
  </si>
  <si>
    <t>Park a motor vehicle upon any road or parking place for the purpose of sale, repair, garage.</t>
  </si>
  <si>
    <t>Park a motor vehicle in parking place designated for use by motor cycles, taxis or omnibus.</t>
  </si>
  <si>
    <t>Park a motor cycle, omnibus, taxi, other than in prescribed parking place</t>
  </si>
  <si>
    <t>Park a pedal cycle other than in prescribed parking area.</t>
  </si>
  <si>
    <t>Park a motor vehicle in front or across any exit from an entrance to service lane in such a way as to encroach upon the exit from or entrance to such lane except under direction of police officer or during a mechanical breakdown.</t>
  </si>
  <si>
    <t>Park any vehicle or motor vehicle where a prohibiting instruction of ‘NO PARKING SIGN’ is displayed.</t>
  </si>
  <si>
    <t>Unlawful parking in a loading and unloading zone</t>
  </si>
  <si>
    <t>Taxi-cab parking at any place not designated for a taxi cabs.</t>
  </si>
  <si>
    <t>Parking any motor vehicle within seven comma five metres (7,5 m) of an intersection unless in case of motor vehicle, it is in parking bay or compelled to do so by police, traffic light or traffic sign.</t>
  </si>
  <si>
    <t>Unlawful attempt to obstruct or cause to obstruct an authorised person to exercise duties in terms of these by-laws.</t>
  </si>
  <si>
    <t>Carrying out urban agriculture without council approval</t>
  </si>
  <si>
    <t>Growing of crops not determined by the council</t>
  </si>
  <si>
    <t xml:space="preserve">causing environmental damage, pollution or degradation in the process of carrying out urban farming within the urban area.  </t>
  </si>
  <si>
    <t xml:space="preserve">Failure to remove crop residues after harvesting </t>
  </si>
  <si>
    <t>burning any agricultural residue without permission from Council, Environmental Management Agency and Forestry Commission</t>
  </si>
  <si>
    <t>Private colleges</t>
  </si>
  <si>
    <t>Filling /Service Station</t>
  </si>
  <si>
    <t>house rental    -workshop(other)</t>
  </si>
  <si>
    <t>house rental    -workshop(staff)</t>
  </si>
  <si>
    <t>House Rental-Manhenga(staff …1) per month</t>
  </si>
  <si>
    <t>House Rental-Manhenga(staff …2) per month</t>
  </si>
  <si>
    <t>House Rental-Manhenga per month(other)</t>
  </si>
  <si>
    <t>Rutope Beerhall</t>
  </si>
  <si>
    <t>Rutope Nite Club</t>
  </si>
  <si>
    <t>Rutope phone shop</t>
  </si>
  <si>
    <t>Manhenga G/dealer rental</t>
  </si>
  <si>
    <t>Rutope kitchen</t>
  </si>
  <si>
    <t xml:space="preserve">Open space church gathering </t>
  </si>
  <si>
    <t>As per HCC fee</t>
  </si>
  <si>
    <t>Furniture shops</t>
  </si>
  <si>
    <t>Motor spares</t>
  </si>
  <si>
    <t>Private school /Colleges-Boarding</t>
  </si>
  <si>
    <t>Recharge card shops/airtime vendors</t>
  </si>
  <si>
    <t>Beauty palour or shops</t>
  </si>
  <si>
    <t>Butchery(all centres)</t>
  </si>
  <si>
    <t>$1 per day</t>
  </si>
  <si>
    <t>Illegal pre-school/creche/schools/colleges(operating without a permit)</t>
  </si>
  <si>
    <t>Fines for illegal trading (Late renewal of licences)</t>
  </si>
  <si>
    <t>Failure to display  and maintain  a trading licence in a  conspicious place at the business  premise</t>
  </si>
  <si>
    <t>Failure to notify council of ceasure of operations within the specified time frame</t>
  </si>
  <si>
    <t>Other cases(penalty)-environmental</t>
  </si>
  <si>
    <t>eviction</t>
  </si>
  <si>
    <t>All use groups(per stand per month)</t>
  </si>
  <si>
    <t>Original reservation of a grave allotment for a period not exceeding five years</t>
  </si>
  <si>
    <t>Original reservation of a memorial plot for a period not exceeding five years</t>
  </si>
  <si>
    <t>Renewal of reservation for an allotment or memorial plot after the lapse of five years</t>
  </si>
  <si>
    <t>Application for exclusive right of burial in a portion of a cemetery</t>
  </si>
  <si>
    <t>Sell of exclusive right of burial in a portion of a cemetery</t>
  </si>
  <si>
    <t>Lease of exclusive right of burial in a portion of a cemetery</t>
  </si>
  <si>
    <t>Residents</t>
  </si>
  <si>
    <t>Non Residents</t>
  </si>
  <si>
    <t>Disposal of ashes in a reserved memorial plot or memorial garden</t>
  </si>
  <si>
    <t>Erection of memorial works fees</t>
  </si>
  <si>
    <t>Cemetery penalties</t>
  </si>
  <si>
    <t>Ceding or assigning rights to an allotment or memorial plot reserved in terms of these bylaws without the consent of Council</t>
  </si>
  <si>
    <t>Burying any body or ashes within a cemetery or disposing off any ashes of a deceased person in a memorial garden without paying fees prescribed by council</t>
  </si>
  <si>
    <t>Erecting or causing to be erected any memorial works without prior written permission of council</t>
  </si>
  <si>
    <t>Carrying out the hewing or dressing of stone or carrying out like operations within a cemetery without the written permission of the Council</t>
  </si>
  <si>
    <t>Exhibiting  or distributing or leaving any business card or advertisement within a cemetery;</t>
  </si>
  <si>
    <t>Using a cemetery or any road or walk therein for the conveyance of goods or other material unless such goods or material are required for use in such cemetery</t>
  </si>
  <si>
    <t>Sitting, standing or climbing upon or over any memorial work, gate, wall, fence or building in a cemetery</t>
  </si>
  <si>
    <t xml:space="preserve">Hindering, obstructing or resisting the superintendent or Delegated Officer in the course of his/her duty; </t>
  </si>
  <si>
    <t>Planting any tree on any grave.</t>
  </si>
  <si>
    <t>Manhenga Beerhall</t>
  </si>
  <si>
    <t>Meetings/Workshop full day</t>
  </si>
  <si>
    <t>Meetings/Workshops half day/hours</t>
  </si>
  <si>
    <t>BUSINESS LICENCES CONTINUED……</t>
  </si>
  <si>
    <t>Erecting a structure on the permitted piece of land</t>
  </si>
  <si>
    <t>25</t>
  </si>
  <si>
    <t>26</t>
  </si>
  <si>
    <t>27</t>
  </si>
  <si>
    <t>29</t>
  </si>
  <si>
    <t>31</t>
  </si>
  <si>
    <t>33</t>
  </si>
  <si>
    <t>35</t>
  </si>
  <si>
    <t>37</t>
  </si>
  <si>
    <t>39</t>
  </si>
  <si>
    <t>41</t>
  </si>
  <si>
    <t>43</t>
  </si>
  <si>
    <t>46</t>
  </si>
  <si>
    <t>47</t>
  </si>
  <si>
    <t>48</t>
  </si>
  <si>
    <t>52</t>
  </si>
  <si>
    <t>54</t>
  </si>
  <si>
    <t>56</t>
  </si>
  <si>
    <t>57</t>
  </si>
  <si>
    <t>59</t>
  </si>
  <si>
    <t>61</t>
  </si>
  <si>
    <t>63</t>
  </si>
  <si>
    <t>65</t>
  </si>
  <si>
    <t>68</t>
  </si>
  <si>
    <t>76</t>
  </si>
  <si>
    <t>79</t>
  </si>
  <si>
    <t>81</t>
  </si>
  <si>
    <t>83</t>
  </si>
  <si>
    <t>85</t>
  </si>
  <si>
    <t>86</t>
  </si>
  <si>
    <t>89</t>
  </si>
  <si>
    <t>90</t>
  </si>
  <si>
    <t>93</t>
  </si>
  <si>
    <t>94</t>
  </si>
  <si>
    <t>100</t>
  </si>
  <si>
    <t>103</t>
  </si>
  <si>
    <t>104</t>
  </si>
  <si>
    <t>106</t>
  </si>
  <si>
    <t>108</t>
  </si>
  <si>
    <t>109</t>
  </si>
  <si>
    <t>111</t>
  </si>
  <si>
    <t>121</t>
  </si>
  <si>
    <t>122</t>
  </si>
  <si>
    <t>128</t>
  </si>
  <si>
    <t>129</t>
  </si>
  <si>
    <t>130</t>
  </si>
  <si>
    <t>131</t>
  </si>
  <si>
    <t>137</t>
  </si>
  <si>
    <t>142</t>
  </si>
  <si>
    <t>147</t>
  </si>
  <si>
    <t>153</t>
  </si>
  <si>
    <t>154</t>
  </si>
  <si>
    <t>155</t>
  </si>
  <si>
    <t>156</t>
  </si>
  <si>
    <t>157</t>
  </si>
  <si>
    <t>158</t>
  </si>
  <si>
    <t>213</t>
  </si>
  <si>
    <t>232</t>
  </si>
  <si>
    <t>233</t>
  </si>
  <si>
    <t>234</t>
  </si>
  <si>
    <t>235</t>
  </si>
  <si>
    <t>237</t>
  </si>
  <si>
    <t>243</t>
  </si>
  <si>
    <t>244</t>
  </si>
  <si>
    <t>249</t>
  </si>
  <si>
    <t>253</t>
  </si>
  <si>
    <t>267</t>
  </si>
  <si>
    <t>294</t>
  </si>
  <si>
    <t>295</t>
  </si>
  <si>
    <t>296</t>
  </si>
  <si>
    <t>297</t>
  </si>
  <si>
    <t>298</t>
  </si>
  <si>
    <t>318</t>
  </si>
  <si>
    <t>321</t>
  </si>
  <si>
    <t>322</t>
  </si>
  <si>
    <t>324</t>
  </si>
  <si>
    <t>325</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</si>
  <si>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</si>
  <si>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</si>
  <si>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</si>
  <si>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</si>
  <si>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</si>
  <si>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</si>
  <si>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</si>
  <si>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</si>
  <si>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</si>
  <si>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</si>
  <si>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</si>
  <si>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</si>
  <si>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</si>
  <si>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</si>
  <si>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</si>
  <si>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</si>
  <si>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</si>
  <si>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</si>
  <si>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</si>
  <si>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</si>
  <si>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</si>
  <si>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</si>
  <si>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</si>
  <si>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</si>
  <si>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</si>
  <si>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</si>
  <si>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</si>
  <si>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</si>
  <si>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</si>
  <si>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</si>
  <si>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</si>
  <si>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</si>
  <si>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</si>
  <si>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</si>
  <si>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</si>
  <si>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</si>
  <si>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</si>
  <si>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</si>
  <si>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</si>
  <si>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</si>
  <si>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</si>
  <si>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</si>
  <si>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</si>
  <si>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</si>
  <si>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</si>
  <si>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</si>
  <si>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</si>
  <si>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CEMETERY PENALTIES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</si>
</sst>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US$&quot;* #,##0.00_-;\-&quot;US$&quot;* #,##0.00_-;_-&quot;US$&quot;* &quot;-&quot;??_-;_-@_-"/>
    <numFmt numFmtId="43" formatCode="_-* #,##0.00_-;\-* #,##0.00_-;_-* &quot;-&quot;??_-;_-@_-"/>
    <numFmt numFmtId="164" formatCode="_(* #,##0.00_);_(* \(#,##0.00\);_(* &quot;-&quot;??_);_(@_)"/>
    <numFmt numFmtId="165" formatCode="_(&quot;$&quot;* #,##0.00_);_(&quot;$&quot;* \(#,##0.00\);_(&quot;$&quot;* &quot;-&quot;??_);_(@_)"/>
  </numFmts>
  <fonts count="39">
    <font>
      <sz val="11"/>
      <color theme="1"/>
      <name val="Calibri"/>
      <family val="2"/>
      <scheme val="minor"/>
    </font>
    <font>
      <sz val="11"/>
      <color theme="1"/>
      <name val="Calibri"/>
      <family val="2"/>
      <scheme val="minor"/>
    </font>
    <font>
      <sz val="36"/>
      <name val="Arial Rounded MT Bold"/>
      <family val="2"/>
    </font>
    <font>
      <sz val="10"/>
      <name val="Arial"/>
      <family val="2"/>
    </font>
    <font>
      <b/>
      <u/>
      <sz val="36"/>
      <name val="Arial Rounded MT Bold"/>
      <family val="2"/>
    </font>
    <font>
      <b/>
      <sz val="36"/>
      <name val="Arial Rounded MT Bold"/>
      <family val="2"/>
    </font>
    <font>
      <u/>
      <sz val="36"/>
      <name val="Arial Rounded MT Bold"/>
      <family val="2"/>
    </font>
    <font>
      <sz val="28"/>
      <name val="Arial Rounded MT Bold"/>
      <family val="2"/>
    </font>
    <font>
      <vertAlign val="superscript"/>
      <sz val="36"/>
      <name val="Arial Rounded MT Bold"/>
      <family val="2"/>
    </font>
    <font>
      <sz val="11"/>
      <color theme="1"/>
      <name val="Arial"/>
      <family val="2"/>
    </font>
    <font>
      <sz val="11"/>
      <color rgb="FFFF0000"/>
      <name val="Arial"/>
      <family val="2"/>
    </font>
    <font>
      <b/>
      <sz val="11"/>
      <color theme="1"/>
      <name val="Calibri"/>
      <family val="2"/>
      <scheme val="minor"/>
    </font>
    <font>
      <sz val="10"/>
      <color rgb="FF000000"/>
      <name val="Arial"/>
      <family val="2"/>
    </font>
    <font>
      <b/>
      <sz val="12"/>
      <color rgb="FF000000"/>
      <name val="Arial"/>
      <family val="2"/>
    </font>
    <font>
      <b/>
      <sz val="12"/>
      <color theme="1"/>
      <name val="Arial"/>
      <family val="2"/>
    </font>
    <font>
      <sz val="12"/>
      <color theme="1"/>
      <name val="Arial"/>
      <family val="2"/>
    </font>
    <font>
      <b/>
      <sz val="11"/>
      <color theme="1"/>
      <name val="Arial"/>
      <family val="2"/>
    </font>
    <font>
      <b/>
      <sz val="14"/>
      <color theme="1"/>
      <name val="Arial"/>
      <family val="2"/>
    </font>
    <font>
      <sz val="14"/>
      <color theme="1"/>
      <name val="Arial"/>
      <family val="2"/>
    </font>
    <font>
      <sz val="14"/>
      <color theme="1"/>
      <name val="Calibri"/>
      <family val="2"/>
      <scheme val="minor"/>
    </font>
    <font>
      <b/>
      <sz val="14"/>
      <color theme="1"/>
      <name val="Calibri"/>
      <family val="2"/>
      <scheme val="minor"/>
    </font>
    <font>
      <sz val="14"/>
      <color theme="1"/>
      <name val="Symbol"/>
      <family val="1"/>
      <charset val="2"/>
    </font>
    <font>
      <sz val="14"/>
      <color rgb="FFFF0000"/>
      <name val="Arial"/>
      <family val="2"/>
    </font>
    <font>
      <sz val="14"/>
      <name val="Arial"/>
      <family val="2"/>
    </font>
    <font>
      <sz val="14"/>
      <color theme="1"/>
      <name val="Calibri"/>
      <family val="2"/>
    </font>
    <font>
      <sz val="48"/>
      <name val="Arial Rounded MT Bold"/>
      <family val="2"/>
    </font>
    <font>
      <sz val="11"/>
      <color rgb="FFFF0000"/>
      <name val="Calibri"/>
      <family val="2"/>
      <scheme val="minor"/>
    </font>
    <font>
      <b/>
      <sz val="12"/>
      <color theme="1"/>
      <name val="Calibri"/>
      <family val="2"/>
      <scheme val="minor"/>
    </font>
    <font>
      <sz val="11"/>
      <color theme="1"/>
      <name val="Calibri"/>
      <family val="2"/>
    </font>
    <font>
      <b/>
      <sz val="11"/>
      <color rgb="FFFF0000"/>
      <name val="Calibri"/>
      <family val="2"/>
      <scheme val="minor"/>
    </font>
    <font>
      <b/>
      <sz val="11"/>
      <name val="Calibri"/>
      <family val="2"/>
      <scheme val="minor"/>
    </font>
    <font>
      <sz val="11"/>
      <name val="Calibri"/>
      <family val="2"/>
      <scheme val="minor"/>
    </font>
    <font>
      <b/>
      <u val="double"/>
      <sz val="36"/>
      <name val="Arial Rounded MT Bold"/>
      <family val="2"/>
    </font>
    <font>
      <u val="double"/>
      <sz val="36"/>
      <name val="Arial Rounded MT Bold"/>
      <family val="2"/>
    </font>
    <font>
      <sz val="36"/>
      <color theme="1"/>
      <name val="Arial Rounded MT Bold"/>
      <family val="2"/>
    </font>
    <font>
      <b/>
      <sz val="48"/>
      <name val="Arial Rounded MT Bold"/>
      <family val="2"/>
    </font>
    <font>
      <b/>
      <sz val="36"/>
      <color theme="1"/>
      <name val="Arial Rounded MT Bold"/>
      <family val="2"/>
    </font>
    <font>
      <sz val="48"/>
      <color theme="1"/>
      <name val="Arial Rounded MT Bold"/>
      <family val="2"/>
    </font>
    <font>
      <sz val="72"/>
      <color theme="1"/>
      <name val="Arial Rounded MT Bold"/>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9">
    <xf numFmtId="0" fontId="0" fillId="0" borderId="0"/>
    <xf numFmtId="43" fontId="1" fillId="0" borderId="0" applyFont="0" applyFill="0" applyBorder="0" applyAlignment="0" applyProtection="0"/>
    <xf numFmtId="0" fontId="3" fillId="0" borderId="0"/>
    <xf numFmtId="164" fontId="3" fillId="0" borderId="0" applyFont="0" applyFill="0" applyBorder="0" applyAlignment="0" applyProtection="0"/>
    <xf numFmtId="44" fontId="1" fillId="0" borderId="0" applyFont="0" applyFill="0" applyBorder="0" applyAlignment="0" applyProtection="0"/>
    <xf numFmtId="0" fontId="12" fillId="0" borderId="0"/>
    <xf numFmtId="0" fontId="1" fillId="0" borderId="0"/>
    <xf numFmtId="164" fontId="1" fillId="0" borderId="0" applyFont="0" applyFill="0" applyBorder="0" applyAlignment="0" applyProtection="0"/>
    <xf numFmtId="165" fontId="1" fillId="0" borderId="0" applyFont="0" applyFill="0" applyBorder="0" applyAlignment="0" applyProtection="0"/>
  </cellStyleXfs>
  <cellXfs count="134">
    <xf numFmtId="0" fontId="0" fillId="0" borderId="0" xfId="0"/>
    <xf numFmtId="0" fontId="2" fillId="0" borderId="1" xfId="0" applyFont="1" applyFill="1" applyBorder="1"/>
    <xf numFmtId="0" fontId="4" fillId="0" borderId="1" xfId="2" applyFont="1" applyFill="1" applyBorder="1"/>
    <xf numFmtId="3" fontId="2" fillId="0" borderId="1" xfId="1" applyNumberFormat="1" applyFont="1" applyFill="1" applyBorder="1" applyAlignment="1">
      <alignment horizontal="right"/>
    </xf>
    <xf numFmtId="43" fontId="2" fillId="0" borderId="1" xfId="1" applyFont="1" applyFill="1" applyBorder="1" applyAlignment="1">
      <alignment horizontal="right"/>
    </xf>
    <xf numFmtId="0" fontId="2" fillId="0" borderId="0" xfId="0" applyFont="1" applyFill="1" applyBorder="1"/>
    <xf numFmtId="0" fontId="5" fillId="0" borderId="1" xfId="2" applyFont="1" applyFill="1" applyBorder="1"/>
    <xf numFmtId="43" fontId="6" fillId="0" borderId="1" xfId="1" applyFont="1" applyFill="1" applyBorder="1" applyAlignment="1">
      <alignment horizontal="right"/>
    </xf>
    <xf numFmtId="49" fontId="4" fillId="0" borderId="1" xfId="2" applyNumberFormat="1" applyFont="1" applyFill="1" applyBorder="1"/>
    <xf numFmtId="49" fontId="2" fillId="0" borderId="1" xfId="0" applyNumberFormat="1" applyFont="1" applyFill="1" applyBorder="1" applyAlignment="1">
      <alignment horizontal="left" vertical="top" wrapText="1"/>
    </xf>
    <xf numFmtId="0" fontId="2" fillId="0" borderId="1" xfId="2" applyFont="1" applyFill="1" applyBorder="1"/>
    <xf numFmtId="3" fontId="2" fillId="0" borderId="1" xfId="1" applyNumberFormat="1" applyFont="1" applyFill="1" applyBorder="1"/>
    <xf numFmtId="49" fontId="2" fillId="0" borderId="1" xfId="0" applyNumberFormat="1" applyFont="1" applyFill="1" applyBorder="1"/>
    <xf numFmtId="0" fontId="6" fillId="0" borderId="1" xfId="2" applyFont="1" applyFill="1" applyBorder="1"/>
    <xf numFmtId="0" fontId="2" fillId="0" borderId="1" xfId="2" applyFont="1" applyFill="1" applyBorder="1" applyAlignment="1">
      <alignment wrapText="1"/>
    </xf>
    <xf numFmtId="0" fontId="2" fillId="0" borderId="1" xfId="2" applyFont="1" applyFill="1" applyBorder="1" applyAlignment="1">
      <alignment shrinkToFit="1"/>
    </xf>
    <xf numFmtId="0" fontId="4" fillId="0" borderId="1" xfId="0" applyFont="1" applyFill="1" applyBorder="1"/>
    <xf numFmtId="43" fontId="7" fillId="0" borderId="1" xfId="1" applyFont="1" applyFill="1" applyBorder="1"/>
    <xf numFmtId="49" fontId="5" fillId="0" borderId="1" xfId="2" applyNumberFormat="1" applyFont="1" applyFill="1" applyBorder="1"/>
    <xf numFmtId="0" fontId="5" fillId="0" borderId="0" xfId="0" applyFont="1" applyFill="1" applyBorder="1"/>
    <xf numFmtId="164" fontId="2" fillId="0" borderId="1" xfId="3" applyFont="1" applyFill="1" applyBorder="1"/>
    <xf numFmtId="43" fontId="2" fillId="0" borderId="0" xfId="0" applyNumberFormat="1" applyFont="1" applyFill="1" applyBorder="1"/>
    <xf numFmtId="0" fontId="5" fillId="0" borderId="1" xfId="0" applyFont="1" applyFill="1" applyBorder="1"/>
    <xf numFmtId="49" fontId="5" fillId="0" borderId="1" xfId="0" applyNumberFormat="1" applyFont="1" applyFill="1" applyBorder="1"/>
    <xf numFmtId="3" fontId="5" fillId="0" borderId="1" xfId="1" applyNumberFormat="1" applyFont="1" applyFill="1" applyBorder="1" applyAlignment="1">
      <alignment horizontal="left" readingOrder="1"/>
    </xf>
    <xf numFmtId="49" fontId="2" fillId="0" borderId="0" xfId="0" applyNumberFormat="1" applyFont="1" applyFill="1" applyBorder="1"/>
    <xf numFmtId="43" fontId="2" fillId="0" borderId="0" xfId="1" applyFont="1" applyFill="1" applyBorder="1" applyAlignment="1">
      <alignment horizontal="right"/>
    </xf>
    <xf numFmtId="0" fontId="9" fillId="0" borderId="1" xfId="0" applyFont="1" applyBorder="1"/>
    <xf numFmtId="43" fontId="9" fillId="0" borderId="1" xfId="1" applyFont="1" applyFill="1" applyBorder="1"/>
    <xf numFmtId="0" fontId="9" fillId="0" borderId="1" xfId="0" applyFont="1" applyFill="1" applyBorder="1"/>
    <xf numFmtId="0" fontId="9" fillId="2" borderId="1" xfId="0" applyFont="1" applyFill="1" applyBorder="1"/>
    <xf numFmtId="43" fontId="9" fillId="2" borderId="1" xfId="1" applyFont="1" applyFill="1" applyBorder="1"/>
    <xf numFmtId="0" fontId="0" fillId="0" borderId="0" xfId="0" applyFill="1"/>
    <xf numFmtId="43" fontId="2" fillId="0" borderId="0" xfId="1" applyFont="1" applyFill="1" applyBorder="1" applyAlignment="1">
      <alignment horizontal="center"/>
    </xf>
    <xf numFmtId="0" fontId="10" fillId="0" borderId="1" xfId="0" applyFont="1" applyFill="1" applyBorder="1"/>
    <xf numFmtId="0" fontId="10" fillId="0" borderId="1" xfId="0" applyFont="1" applyBorder="1"/>
    <xf numFmtId="0" fontId="13" fillId="0" borderId="0" xfId="5" applyFont="1" applyFill="1" applyBorder="1"/>
    <xf numFmtId="0" fontId="14" fillId="0" borderId="0" xfId="6" applyFont="1" applyFill="1" applyBorder="1"/>
    <xf numFmtId="0" fontId="15" fillId="0" borderId="0" xfId="6" applyFont="1" applyFill="1" applyBorder="1" applyAlignment="1">
      <alignment horizontal="center"/>
    </xf>
    <xf numFmtId="0" fontId="15" fillId="0" borderId="0" xfId="6" applyFont="1" applyFill="1" applyBorder="1"/>
    <xf numFmtId="0" fontId="1" fillId="0" borderId="0" xfId="6" applyFill="1" applyBorder="1"/>
    <xf numFmtId="0" fontId="13" fillId="0" borderId="0" xfId="5" applyFont="1" applyFill="1" applyBorder="1" applyAlignment="1"/>
    <xf numFmtId="0" fontId="13" fillId="0" borderId="0" xfId="5" applyFont="1" applyFill="1" applyBorder="1" applyAlignment="1">
      <alignment horizontal="left" vertical="center"/>
    </xf>
    <xf numFmtId="0" fontId="14" fillId="0" borderId="0" xfId="6" applyFont="1" applyFill="1" applyBorder="1" applyAlignment="1">
      <alignment horizontal="center" wrapText="1"/>
    </xf>
    <xf numFmtId="0" fontId="16" fillId="0" borderId="0" xfId="6" applyFont="1" applyFill="1" applyBorder="1"/>
    <xf numFmtId="0" fontId="11" fillId="0" borderId="0" xfId="6" applyFont="1" applyFill="1" applyBorder="1"/>
    <xf numFmtId="2" fontId="15" fillId="0" borderId="0" xfId="6" applyNumberFormat="1" applyFont="1" applyFill="1" applyBorder="1"/>
    <xf numFmtId="0" fontId="1" fillId="0" borderId="0" xfId="6" applyFont="1" applyFill="1" applyBorder="1"/>
    <xf numFmtId="164" fontId="15" fillId="0" borderId="0" xfId="6" applyNumberFormat="1" applyFont="1" applyFill="1" applyBorder="1"/>
    <xf numFmtId="0" fontId="14" fillId="0" borderId="0" xfId="6" applyFont="1" applyFill="1" applyBorder="1" applyAlignment="1">
      <alignment horizontal="center"/>
    </xf>
    <xf numFmtId="2" fontId="14" fillId="0" borderId="0" xfId="6" applyNumberFormat="1" applyFont="1" applyFill="1" applyBorder="1"/>
    <xf numFmtId="0" fontId="14" fillId="0" borderId="0" xfId="6" applyFont="1" applyFill="1" applyBorder="1" applyAlignment="1">
      <alignment wrapText="1"/>
    </xf>
    <xf numFmtId="164" fontId="15" fillId="0" borderId="0" xfId="7" applyFont="1" applyFill="1" applyBorder="1"/>
    <xf numFmtId="43" fontId="1" fillId="0" borderId="0" xfId="6" applyNumberFormat="1" applyFill="1" applyBorder="1"/>
    <xf numFmtId="164" fontId="14" fillId="0" borderId="0" xfId="6" applyNumberFormat="1" applyFont="1" applyFill="1" applyBorder="1"/>
    <xf numFmtId="43" fontId="11" fillId="0" borderId="0" xfId="6" applyNumberFormat="1" applyFont="1" applyFill="1" applyBorder="1"/>
    <xf numFmtId="0" fontId="16" fillId="0" borderId="0" xfId="6" applyFont="1" applyFill="1" applyBorder="1" applyAlignment="1">
      <alignment wrapText="1"/>
    </xf>
    <xf numFmtId="1" fontId="15" fillId="0" borderId="0" xfId="6" applyNumberFormat="1" applyFont="1" applyFill="1" applyBorder="1" applyAlignment="1">
      <alignment horizontal="center"/>
    </xf>
    <xf numFmtId="0" fontId="1" fillId="0" borderId="0" xfId="6" applyFill="1" applyBorder="1" applyAlignment="1">
      <alignment horizontal="center"/>
    </xf>
    <xf numFmtId="0" fontId="0" fillId="0" borderId="0" xfId="6" applyFont="1" applyFill="1" applyBorder="1"/>
    <xf numFmtId="43" fontId="15" fillId="0" borderId="0" xfId="1" applyFont="1" applyFill="1" applyBorder="1"/>
    <xf numFmtId="165" fontId="14" fillId="0" borderId="0" xfId="8" applyFont="1" applyFill="1" applyBorder="1"/>
    <xf numFmtId="2" fontId="15" fillId="2" borderId="0" xfId="6" applyNumberFormat="1" applyFont="1" applyFill="1" applyBorder="1"/>
    <xf numFmtId="0" fontId="17" fillId="0" borderId="0" xfId="0" applyFont="1"/>
    <xf numFmtId="0" fontId="18" fillId="0" borderId="0" xfId="0" applyFont="1"/>
    <xf numFmtId="0" fontId="19" fillId="0" borderId="0" xfId="0" applyFont="1" applyBorder="1"/>
    <xf numFmtId="0" fontId="19" fillId="0" borderId="0" xfId="0" applyFont="1"/>
    <xf numFmtId="0" fontId="17" fillId="0" borderId="2" xfId="0" applyFont="1" applyBorder="1"/>
    <xf numFmtId="0" fontId="17" fillId="0" borderId="3" xfId="0" applyFont="1" applyBorder="1"/>
    <xf numFmtId="0" fontId="20" fillId="0" borderId="1" xfId="0" applyFont="1" applyBorder="1"/>
    <xf numFmtId="0" fontId="20" fillId="0" borderId="2" xfId="0" applyFont="1" applyBorder="1"/>
    <xf numFmtId="0" fontId="17" fillId="0" borderId="1" xfId="0" applyFont="1" applyBorder="1" applyAlignment="1">
      <alignment horizontal="left"/>
    </xf>
    <xf numFmtId="0" fontId="17" fillId="0" borderId="1" xfId="0" applyFont="1" applyBorder="1"/>
    <xf numFmtId="0" fontId="17" fillId="0" borderId="4" xfId="0" applyFont="1" applyBorder="1"/>
    <xf numFmtId="0" fontId="19" fillId="0" borderId="2" xfId="0" applyFont="1" applyBorder="1"/>
    <xf numFmtId="0" fontId="19" fillId="0" borderId="1" xfId="0" applyFont="1" applyBorder="1"/>
    <xf numFmtId="0" fontId="18" fillId="0" borderId="1" xfId="0" applyFont="1" applyBorder="1" applyAlignment="1">
      <alignment horizontal="left"/>
    </xf>
    <xf numFmtId="0" fontId="18" fillId="0" borderId="1" xfId="0" applyFont="1" applyBorder="1"/>
    <xf numFmtId="44" fontId="19" fillId="0" borderId="2" xfId="4" applyFont="1" applyBorder="1"/>
    <xf numFmtId="43" fontId="19" fillId="0" borderId="1" xfId="1" applyFont="1" applyBorder="1"/>
    <xf numFmtId="0" fontId="22" fillId="0" borderId="1" xfId="0" applyFont="1" applyBorder="1"/>
    <xf numFmtId="0" fontId="23" fillId="0" borderId="1" xfId="0" applyFont="1" applyBorder="1"/>
    <xf numFmtId="43" fontId="19" fillId="2" borderId="1" xfId="1" applyFont="1" applyFill="1" applyBorder="1"/>
    <xf numFmtId="43" fontId="18" fillId="0" borderId="1" xfId="1" applyFont="1" applyBorder="1"/>
    <xf numFmtId="0" fontId="18" fillId="0" borderId="2" xfId="0" applyFont="1" applyBorder="1"/>
    <xf numFmtId="0" fontId="25" fillId="0" borderId="1" xfId="2" applyFont="1" applyFill="1" applyBorder="1"/>
    <xf numFmtId="43" fontId="19" fillId="0" borderId="1" xfId="1" applyFont="1" applyFill="1" applyBorder="1"/>
    <xf numFmtId="0" fontId="7" fillId="0" borderId="1" xfId="0" applyFont="1" applyFill="1" applyBorder="1"/>
    <xf numFmtId="43" fontId="20" fillId="0" borderId="5" xfId="1" applyFont="1" applyBorder="1"/>
    <xf numFmtId="0" fontId="0" fillId="0" borderId="6" xfId="0" applyBorder="1"/>
    <xf numFmtId="43" fontId="1" fillId="0" borderId="6" xfId="1" applyFont="1" applyBorder="1"/>
    <xf numFmtId="0" fontId="11" fillId="3" borderId="0" xfId="0" applyFont="1" applyFill="1"/>
    <xf numFmtId="43" fontId="20" fillId="0" borderId="7" xfId="1" applyFont="1" applyBorder="1"/>
    <xf numFmtId="43" fontId="1" fillId="0" borderId="0" xfId="1" applyFont="1" applyBorder="1"/>
    <xf numFmtId="43" fontId="20" fillId="0" borderId="1" xfId="1" applyFont="1" applyBorder="1"/>
    <xf numFmtId="0" fontId="0" fillId="0" borderId="1" xfId="0" applyBorder="1"/>
    <xf numFmtId="43" fontId="1" fillId="0" borderId="1" xfId="1" applyFont="1" applyBorder="1"/>
    <xf numFmtId="0" fontId="11" fillId="3" borderId="1" xfId="0" applyFont="1" applyFill="1" applyBorder="1"/>
    <xf numFmtId="0" fontId="11" fillId="0" borderId="1" xfId="0" applyFont="1" applyBorder="1"/>
    <xf numFmtId="0" fontId="20" fillId="3" borderId="1" xfId="0" applyFont="1" applyFill="1" applyBorder="1"/>
    <xf numFmtId="0" fontId="27" fillId="0" borderId="1" xfId="0" applyFont="1" applyBorder="1"/>
    <xf numFmtId="0" fontId="0" fillId="3" borderId="1" xfId="0" applyFill="1" applyBorder="1"/>
    <xf numFmtId="43" fontId="1" fillId="3" borderId="1" xfId="1" applyFont="1" applyFill="1" applyBorder="1"/>
    <xf numFmtId="0" fontId="0" fillId="2" borderId="1" xfId="0" applyFill="1" applyBorder="1"/>
    <xf numFmtId="164" fontId="0" fillId="2" borderId="1" xfId="0" applyNumberFormat="1" applyFill="1" applyBorder="1"/>
    <xf numFmtId="0" fontId="26" fillId="2" borderId="1" xfId="0" applyFont="1" applyFill="1" applyBorder="1"/>
    <xf numFmtId="0" fontId="29" fillId="2" borderId="1" xfId="0" applyFont="1" applyFill="1" applyBorder="1"/>
    <xf numFmtId="0" fontId="26" fillId="2" borderId="0" xfId="0" applyFont="1" applyFill="1"/>
    <xf numFmtId="0" fontId="26" fillId="0" borderId="1" xfId="0" applyFont="1" applyBorder="1"/>
    <xf numFmtId="0" fontId="20" fillId="0" borderId="1" xfId="0" applyFont="1" applyBorder="1" applyAlignment="1">
      <alignment vertical="center"/>
    </xf>
    <xf numFmtId="0" fontId="29" fillId="0" borderId="1" xfId="0" applyFont="1" applyBorder="1"/>
    <xf numFmtId="0" fontId="0" fillId="3" borderId="0" xfId="0" applyFill="1"/>
    <xf numFmtId="0" fontId="30" fillId="0" borderId="1" xfId="0" applyFont="1" applyBorder="1"/>
    <xf numFmtId="0" fontId="31" fillId="0" borderId="1" xfId="0" applyFont="1" applyBorder="1"/>
    <xf numFmtId="0" fontId="32" fillId="0" borderId="1" xfId="2" applyFont="1" applyFill="1" applyBorder="1"/>
    <xf numFmtId="0" fontId="33" fillId="0" borderId="1" xfId="2" applyFont="1" applyFill="1" applyBorder="1"/>
    <xf numFmtId="43" fontId="2" fillId="0" borderId="1" xfId="1" applyFont="1" applyFill="1" applyBorder="1" applyAlignment="1">
      <alignment horizontal="center"/>
    </xf>
    <xf numFmtId="0" fontId="2" fillId="0" borderId="1" xfId="1" applyNumberFormat="1" applyFont="1" applyFill="1" applyBorder="1" applyAlignment="1">
      <alignment horizontal="center"/>
    </xf>
    <xf numFmtId="43" fontId="5" fillId="0" borderId="1" xfId="1" applyFont="1" applyFill="1" applyBorder="1" applyAlignment="1">
      <alignment horizontal="right"/>
    </xf>
    <xf numFmtId="43" fontId="5" fillId="0" borderId="1" xfId="1" applyFont="1" applyFill="1" applyBorder="1" applyAlignment="1">
      <alignment horizontal="center"/>
    </xf>
    <xf numFmtId="0" fontId="2" fillId="0" borderId="1" xfId="0" applyFont="1" applyFill="1" applyBorder="1" applyAlignment="1">
      <alignment wrapText="1"/>
    </xf>
    <xf numFmtId="0" fontId="34" fillId="0" borderId="1" xfId="0" applyFont="1" applyBorder="1" applyAlignment="1">
      <alignment wrapText="1"/>
    </xf>
    <xf numFmtId="43" fontId="7" fillId="0" borderId="1" xfId="1" applyFont="1" applyFill="1" applyBorder="1" applyAlignment="1">
      <alignment horizontal="right"/>
    </xf>
    <xf numFmtId="0" fontId="35" fillId="0" borderId="1" xfId="2" applyFont="1" applyFill="1" applyBorder="1"/>
    <xf numFmtId="0" fontId="34" fillId="0" borderId="1" xfId="0" applyFont="1" applyFill="1" applyBorder="1" applyAlignment="1">
      <alignment wrapText="1"/>
    </xf>
    <xf numFmtId="0" fontId="36" fillId="0" borderId="1" xfId="0" applyFont="1" applyFill="1" applyBorder="1" applyAlignment="1">
      <alignment wrapText="1"/>
    </xf>
    <xf numFmtId="0" fontId="37" fillId="0" borderId="1" xfId="0" applyFont="1" applyBorder="1" applyAlignment="1">
      <alignment wrapText="1"/>
    </xf>
    <xf numFmtId="0" fontId="5" fillId="0" borderId="1" xfId="1" applyNumberFormat="1" applyFont="1" applyFill="1" applyBorder="1" applyAlignment="1">
      <alignment horizontal="center"/>
    </xf>
    <xf numFmtId="49" fontId="5" fillId="0" borderId="1" xfId="0" applyNumberFormat="1" applyFont="1" applyFill="1" applyBorder="1" applyAlignment="1">
      <alignment horizontal="right" vertical="top" wrapText="1"/>
    </xf>
    <xf numFmtId="49" fontId="5" fillId="0" borderId="0" xfId="0" applyNumberFormat="1" applyFont="1" applyFill="1" applyBorder="1" applyAlignment="1">
      <alignment horizontal="right" vertical="top" wrapText="1"/>
    </xf>
    <xf numFmtId="0" fontId="38" fillId="0" borderId="1" xfId="0" applyFont="1" applyBorder="1" applyAlignment="1">
      <alignment wrapText="1"/>
    </xf>
    <xf numFmtId="49" fontId="35" fillId="0" borderId="1" xfId="0" applyNumberFormat="1" applyFont="1" applyFill="1" applyBorder="1"/>
    <xf numFmtId="43" fontId="35" fillId="0" borderId="1" xfId="1" applyFont="1" applyFill="1" applyBorder="1" applyAlignment="1">
      <alignment horizontal="center"/>
    </xf>
    <xf numFmtId="0" fontId="35" fillId="0" borderId="0" xfId="0" applyFont="1" applyFill="1" applyBorder="1"/>
  </cellXfs>
  <cellStyles count="9">
    <cellStyle name="Comma" xfId="1" builtinId="3"/>
    <cellStyle name="Comma 2" xfId="3" xr:uid="{D4FC2AE2-B32B-46CA-8703-981FE800CE86}"/>
    <cellStyle name="Comma 3" xfId="7" xr:uid="{A8EFCD68-280E-495C-BD0B-67477BB28151}"/>
    <cellStyle name="Currency" xfId="4" builtinId="4"/>
    <cellStyle name="Currency 2" xfId="8" xr:uid="{239BC351-2D48-4938-BE19-D8DBE110A51E}"/>
    <cellStyle name="Normal" xfId="0" builtinId="0"/>
    <cellStyle name="Normal 2" xfId="2" xr:uid="{8092137A-BE0D-4DB3-B098-FF214686B8A5}"/>
    <cellStyle name="Normal 2 2" xfId="5" xr:uid="{EE31C758-0ED7-4C8E-9594-81E2EA46FF0A}"/>
    <cellStyle name="Normal 3" xfId="6" xr:uid="{46C5AAA4-DBAF-4AF4-AEF2-B4FF314275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file\public\personal\chrsm_microsoft_com1\Documents\Templates\Designer%20tools\Excel%20Template%20Master%2005_29_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author"/>
      <sheetName val="Start"/>
      <sheetName val="1"/>
      <sheetName val="2"/>
      <sheetName val="3"/>
      <sheetName val="4"/>
      <sheetName val="5"/>
      <sheetName val="Learn more"/>
      <sheetName val="Visuals"/>
      <sheetName val="WalkMe"/>
      <sheetName val="Review"/>
      <sheetName val="Practice"/>
      <sheetName val="Accessibility"/>
      <sheetName val="Font &amp; Shapes"/>
      <sheetName val="Sample data"/>
      <sheetName val="_56F9DC9755BA473782653E2940F9"/>
      <sheetName val="Excel Template Master 05_29_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168EE-90EE-4760-9390-FDF2D9C9C48A}">
  <dimension ref="A1:Y576"/>
  <sheetViews>
    <sheetView tabSelected="1" showWhiteSpace="0" view="pageBreakPreview" topLeftCell="A335" zoomScale="36" zoomScaleNormal="40" zoomScaleSheetLayoutView="46" zoomScalePageLayoutView="35" workbookViewId="0">
      <selection activeCell="C347" sqref="C347"/>
    </sheetView>
  </sheetViews>
  <sheetFormatPr defaultColWidth="9.109375" defaultRowHeight="44.4"/>
  <cols>
    <col min="1" max="1" width="15.109375" style="5" customWidth="1"/>
    <col min="2" max="2" width="223.6640625" style="5" customWidth="1"/>
    <col min="3" max="3" width="98.5546875" style="26" customWidth="1"/>
    <col min="4" max="4" width="99.21875" style="33" customWidth="1"/>
    <col min="5" max="5" width="32.5546875" style="5" hidden="1" customWidth="1"/>
    <col min="6" max="6" width="37.33203125" style="5" hidden="1" customWidth="1"/>
    <col min="7" max="13" width="25.44140625" style="5" hidden="1" customWidth="1"/>
    <col min="14" max="22" width="29.77734375" style="5" hidden="1" customWidth="1"/>
    <col min="23" max="25" width="29.77734375" style="5" bestFit="1" customWidth="1"/>
    <col min="26" max="16384" width="9.109375" style="5"/>
  </cols>
  <sheetData>
    <row r="1" spans="1:25">
      <c r="A1" s="1"/>
      <c r="B1" s="2" t="s">
        <v>0</v>
      </c>
      <c r="C1" s="4"/>
      <c r="D1" s="116"/>
      <c r="E1" s="5" t="s">
        <v>862</v>
      </c>
      <c r="F1" s="5" t="s">
        <v>863</v>
      </c>
      <c r="G1" s="5" t="s">
        <v>864</v>
      </c>
      <c r="H1" s="5" t="s">
        <v>865</v>
      </c>
      <c r="I1" s="5" t="s">
        <v>866</v>
      </c>
      <c r="J1" s="5" t="s">
        <v>867</v>
      </c>
      <c r="K1" s="5" t="s">
        <v>868</v>
      </c>
      <c r="L1" s="5" t="s">
        <v>869</v>
      </c>
      <c r="M1" s="5" t="s">
        <v>870</v>
      </c>
      <c r="N1" s="5" t="s">
        <v>871</v>
      </c>
      <c r="O1" s="5" t="s">
        <v>872</v>
      </c>
      <c r="P1" s="5" t="s">
        <v>873</v>
      </c>
      <c r="Q1" s="5" t="s">
        <v>874</v>
      </c>
      <c r="R1" s="5" t="s">
        <v>875</v>
      </c>
      <c r="S1" s="5" t="s">
        <v>876</v>
      </c>
      <c r="T1" s="5" t="s">
        <v>877</v>
      </c>
      <c r="U1" s="5" t="s">
        <v>878</v>
      </c>
      <c r="V1" s="5" t="s">
        <v>879</v>
      </c>
      <c r="W1" s="5" t="s">
        <v>880</v>
      </c>
      <c r="X1" s="5" t="s">
        <v>881</v>
      </c>
      <c r="Y1" s="5" t="s">
        <v>882</v>
      </c>
    </row>
    <row r="2" spans="1:25">
      <c r="A2" s="1"/>
      <c r="B2" s="1"/>
      <c r="C2" s="4"/>
      <c r="D2" s="116"/>
    </row>
    <row r="3" spans="1:25">
      <c r="A3" s="1"/>
      <c r="B3" s="6" t="s">
        <v>1</v>
      </c>
      <c r="C3" s="7"/>
      <c r="D3" s="116"/>
    </row>
    <row r="4" spans="1:25">
      <c r="A4" s="1"/>
      <c r="B4" s="6" t="s">
        <v>2</v>
      </c>
      <c r="C4" s="7"/>
      <c r="D4" s="116"/>
    </row>
    <row r="5" spans="1:25">
      <c r="A5" s="1"/>
      <c r="B5" s="6" t="s">
        <v>883</v>
      </c>
      <c r="C5" s="7"/>
      <c r="D5" s="116"/>
    </row>
    <row r="6" spans="1:25">
      <c r="A6" s="1"/>
      <c r="B6" s="6"/>
      <c r="C6" s="4"/>
      <c r="D6" s="116"/>
    </row>
    <row r="7" spans="1:25" s="129" customFormat="1" ht="147.75" customHeight="1">
      <c r="A7" s="128"/>
      <c r="B7" s="128"/>
      <c r="C7" s="127">
        <v>2023</v>
      </c>
      <c r="D7" s="119" t="s">
        <v>884</v>
      </c>
    </row>
    <row r="8" spans="1:25">
      <c r="A8" s="1"/>
      <c r="B8" s="8" t="s">
        <v>3</v>
      </c>
      <c r="C8" s="116"/>
      <c r="D8" s="116"/>
    </row>
    <row r="9" spans="1:25">
      <c r="A9" s="9" t="s">
        <v>4</v>
      </c>
      <c r="B9" s="10" t="s">
        <v>1025</v>
      </c>
      <c r="C9" s="116">
        <v>200</v>
      </c>
      <c r="D9" s="116">
        <v>200</v>
      </c>
    </row>
    <row r="10" spans="1:25">
      <c r="A10" s="9" t="s">
        <v>5</v>
      </c>
      <c r="B10" s="10" t="s">
        <v>984</v>
      </c>
      <c r="C10" s="116">
        <v>140</v>
      </c>
      <c r="D10" s="116">
        <v>140</v>
      </c>
    </row>
    <row r="11" spans="1:25">
      <c r="A11" s="9" t="s">
        <v>6</v>
      </c>
      <c r="B11" s="10" t="s">
        <v>985</v>
      </c>
      <c r="C11" s="116">
        <v>240</v>
      </c>
      <c r="D11" s="116">
        <v>240</v>
      </c>
    </row>
    <row r="12" spans="1:25">
      <c r="A12" s="9" t="s">
        <v>8</v>
      </c>
      <c r="B12" s="10" t="s">
        <v>986</v>
      </c>
      <c r="C12" s="116">
        <v>25</v>
      </c>
      <c r="D12" s="116">
        <v>25</v>
      </c>
    </row>
    <row r="13" spans="1:25">
      <c r="A13" s="9" t="s">
        <v>10</v>
      </c>
      <c r="B13" s="10" t="s">
        <v>988</v>
      </c>
      <c r="C13" s="116">
        <v>100</v>
      </c>
      <c r="D13" s="116">
        <v>100</v>
      </c>
    </row>
    <row r="14" spans="1:25">
      <c r="A14" s="9" t="s">
        <v>11</v>
      </c>
      <c r="B14" s="10" t="s">
        <v>517</v>
      </c>
      <c r="C14" s="116">
        <v>100</v>
      </c>
      <c r="D14" s="116">
        <v>100</v>
      </c>
    </row>
    <row r="15" spans="1:25">
      <c r="A15" s="9" t="s">
        <v>12</v>
      </c>
      <c r="B15" s="10" t="s">
        <v>518</v>
      </c>
      <c r="C15" s="116">
        <v>200</v>
      </c>
      <c r="D15" s="116">
        <v>200</v>
      </c>
    </row>
    <row r="16" spans="1:25">
      <c r="A16" s="9" t="s">
        <v>13</v>
      </c>
      <c r="B16" s="10" t="s">
        <v>987</v>
      </c>
      <c r="C16" s="116">
        <v>100</v>
      </c>
      <c r="D16" s="116">
        <v>100</v>
      </c>
    </row>
    <row r="17" spans="1:4">
      <c r="A17" s="9" t="s">
        <v>14</v>
      </c>
      <c r="B17" s="10" t="s">
        <v>7</v>
      </c>
      <c r="C17" s="116">
        <v>100</v>
      </c>
      <c r="D17" s="116">
        <v>100</v>
      </c>
    </row>
    <row r="18" spans="1:4">
      <c r="A18" s="9" t="s">
        <v>15</v>
      </c>
      <c r="B18" s="10" t="s">
        <v>9</v>
      </c>
      <c r="C18" s="116">
        <v>3</v>
      </c>
      <c r="D18" s="116">
        <v>6</v>
      </c>
    </row>
    <row r="19" spans="1:4">
      <c r="A19" s="9" t="s">
        <v>16</v>
      </c>
      <c r="B19" s="10" t="s">
        <v>979</v>
      </c>
      <c r="C19" s="116">
        <v>25</v>
      </c>
      <c r="D19" s="116">
        <v>50</v>
      </c>
    </row>
    <row r="20" spans="1:4">
      <c r="A20" s="9" t="s">
        <v>828</v>
      </c>
      <c r="B20" s="10" t="s">
        <v>980</v>
      </c>
      <c r="C20" s="116">
        <v>25</v>
      </c>
      <c r="D20" s="116">
        <v>25</v>
      </c>
    </row>
    <row r="21" spans="1:4">
      <c r="A21" s="9" t="s">
        <v>17</v>
      </c>
      <c r="B21" s="10" t="s">
        <v>983</v>
      </c>
      <c r="C21" s="116">
        <v>40</v>
      </c>
      <c r="D21" s="116">
        <v>40</v>
      </c>
    </row>
    <row r="22" spans="1:4">
      <c r="A22" s="9" t="s">
        <v>18</v>
      </c>
      <c r="B22" s="10" t="s">
        <v>981</v>
      </c>
      <c r="C22" s="116">
        <v>0</v>
      </c>
      <c r="D22" s="116">
        <v>20</v>
      </c>
    </row>
    <row r="23" spans="1:4">
      <c r="A23" s="9" t="s">
        <v>20</v>
      </c>
      <c r="B23" s="10" t="s">
        <v>982</v>
      </c>
      <c r="C23" s="116">
        <v>0</v>
      </c>
      <c r="D23" s="116">
        <v>30</v>
      </c>
    </row>
    <row r="24" spans="1:4">
      <c r="A24" s="9" t="s">
        <v>21</v>
      </c>
      <c r="B24" s="10" t="s">
        <v>19</v>
      </c>
      <c r="C24" s="116">
        <v>800</v>
      </c>
      <c r="D24" s="116">
        <v>500</v>
      </c>
    </row>
    <row r="25" spans="1:4">
      <c r="A25" s="9" t="s">
        <v>22</v>
      </c>
      <c r="B25" s="10" t="s">
        <v>989</v>
      </c>
      <c r="C25" s="116">
        <v>100</v>
      </c>
      <c r="D25" s="116">
        <v>100</v>
      </c>
    </row>
    <row r="26" spans="1:4">
      <c r="A26" s="9" t="s">
        <v>23</v>
      </c>
      <c r="B26" s="10" t="s">
        <v>551</v>
      </c>
      <c r="C26" s="116">
        <v>5</v>
      </c>
      <c r="D26" s="116">
        <v>5</v>
      </c>
    </row>
    <row r="27" spans="1:4">
      <c r="A27" s="9" t="s">
        <v>25</v>
      </c>
      <c r="B27" s="10" t="s">
        <v>552</v>
      </c>
      <c r="C27" s="116">
        <v>5</v>
      </c>
      <c r="D27" s="116">
        <v>5</v>
      </c>
    </row>
    <row r="28" spans="1:4">
      <c r="A28" s="9" t="s">
        <v>27</v>
      </c>
      <c r="B28" s="10" t="s">
        <v>1027</v>
      </c>
      <c r="C28" s="116">
        <v>0</v>
      </c>
      <c r="D28" s="116">
        <v>30</v>
      </c>
    </row>
    <row r="29" spans="1:4">
      <c r="A29" s="9" t="s">
        <v>29</v>
      </c>
      <c r="B29" s="10" t="s">
        <v>1026</v>
      </c>
      <c r="C29" s="116"/>
      <c r="D29" s="116">
        <v>50</v>
      </c>
    </row>
    <row r="30" spans="1:4">
      <c r="A30" s="12"/>
      <c r="B30" s="2" t="s">
        <v>24</v>
      </c>
      <c r="C30" s="116"/>
      <c r="D30" s="116"/>
    </row>
    <row r="31" spans="1:4">
      <c r="A31" s="9" t="s">
        <v>32</v>
      </c>
      <c r="B31" s="10" t="s">
        <v>26</v>
      </c>
      <c r="C31" s="116"/>
      <c r="D31" s="116"/>
    </row>
    <row r="32" spans="1:4">
      <c r="A32" s="9" t="s">
        <v>35</v>
      </c>
      <c r="B32" s="10" t="s">
        <v>28</v>
      </c>
      <c r="C32" s="116" t="s">
        <v>990</v>
      </c>
      <c r="D32" s="116" t="s">
        <v>990</v>
      </c>
    </row>
    <row r="33" spans="1:4">
      <c r="A33" s="9" t="s">
        <v>37</v>
      </c>
      <c r="B33" s="10" t="s">
        <v>30</v>
      </c>
      <c r="C33" s="116" t="s">
        <v>990</v>
      </c>
      <c r="D33" s="116" t="s">
        <v>990</v>
      </c>
    </row>
    <row r="34" spans="1:4">
      <c r="A34" s="12"/>
      <c r="B34" s="10"/>
      <c r="C34" s="116"/>
      <c r="D34" s="116"/>
    </row>
    <row r="35" spans="1:4">
      <c r="A35" s="12"/>
      <c r="B35" s="6" t="s">
        <v>31</v>
      </c>
      <c r="C35" s="116"/>
      <c r="D35" s="116"/>
    </row>
    <row r="36" spans="1:4">
      <c r="A36" s="12" t="s">
        <v>1030</v>
      </c>
      <c r="B36" s="10" t="s">
        <v>33</v>
      </c>
      <c r="C36" s="116">
        <v>0</v>
      </c>
      <c r="D36" s="116">
        <v>0</v>
      </c>
    </row>
    <row r="37" spans="1:4">
      <c r="A37" s="12"/>
      <c r="B37" s="10"/>
      <c r="C37" s="116"/>
      <c r="D37" s="116"/>
    </row>
    <row r="38" spans="1:4">
      <c r="A38" s="12"/>
      <c r="B38" s="2" t="s">
        <v>34</v>
      </c>
      <c r="C38" s="116"/>
      <c r="D38" s="116"/>
    </row>
    <row r="39" spans="1:4">
      <c r="A39" s="12" t="s">
        <v>1031</v>
      </c>
      <c r="B39" s="10" t="s">
        <v>36</v>
      </c>
      <c r="C39" s="116">
        <v>311.52999999999997</v>
      </c>
      <c r="D39" s="116">
        <v>0</v>
      </c>
    </row>
    <row r="40" spans="1:4">
      <c r="A40" s="12" t="s">
        <v>1032</v>
      </c>
      <c r="B40" s="10" t="s">
        <v>38</v>
      </c>
      <c r="C40" s="116">
        <v>311.52999999999997</v>
      </c>
      <c r="D40" s="116">
        <v>0</v>
      </c>
    </row>
    <row r="41" spans="1:4">
      <c r="A41" s="12"/>
      <c r="B41" s="10"/>
      <c r="C41" s="116"/>
      <c r="D41" s="116"/>
    </row>
    <row r="42" spans="1:4">
      <c r="A42" s="12"/>
      <c r="B42" s="2" t="s">
        <v>39</v>
      </c>
      <c r="C42" s="117">
        <v>2023</v>
      </c>
      <c r="D42" s="116" t="s">
        <v>884</v>
      </c>
    </row>
    <row r="43" spans="1:4">
      <c r="A43" s="12"/>
      <c r="B43" s="13"/>
      <c r="C43" s="116"/>
      <c r="D43" s="116"/>
    </row>
    <row r="44" spans="1:4">
      <c r="A44" s="12" t="s">
        <v>40</v>
      </c>
      <c r="B44" s="10" t="s">
        <v>444</v>
      </c>
      <c r="C44" s="10">
        <v>900</v>
      </c>
      <c r="D44" s="10">
        <v>900</v>
      </c>
    </row>
    <row r="45" spans="1:4">
      <c r="A45" s="12" t="s">
        <v>1033</v>
      </c>
      <c r="B45" s="10" t="s">
        <v>445</v>
      </c>
      <c r="C45" s="10">
        <v>500</v>
      </c>
      <c r="D45" s="10">
        <v>500</v>
      </c>
    </row>
    <row r="46" spans="1:4">
      <c r="A46" s="12" t="s">
        <v>42</v>
      </c>
      <c r="B46" s="10" t="s">
        <v>446</v>
      </c>
      <c r="C46" s="10">
        <v>50</v>
      </c>
      <c r="D46" s="10">
        <v>50</v>
      </c>
    </row>
    <row r="47" spans="1:4">
      <c r="A47" s="12" t="s">
        <v>1034</v>
      </c>
      <c r="B47" s="10" t="s">
        <v>995</v>
      </c>
      <c r="C47" s="10">
        <v>100</v>
      </c>
      <c r="D47" s="10">
        <v>100</v>
      </c>
    </row>
    <row r="48" spans="1:4">
      <c r="A48" s="12" t="s">
        <v>44</v>
      </c>
      <c r="B48" s="10" t="s">
        <v>41</v>
      </c>
      <c r="C48" s="10">
        <v>160</v>
      </c>
      <c r="D48" s="10">
        <v>160</v>
      </c>
    </row>
    <row r="49" spans="1:4">
      <c r="A49" s="12" t="s">
        <v>1035</v>
      </c>
      <c r="B49" s="10" t="s">
        <v>494</v>
      </c>
      <c r="C49" s="10">
        <v>200</v>
      </c>
      <c r="D49" s="10">
        <v>200</v>
      </c>
    </row>
    <row r="50" spans="1:4">
      <c r="A50" s="12" t="s">
        <v>45</v>
      </c>
      <c r="B50" s="10" t="s">
        <v>449</v>
      </c>
      <c r="C50" s="10">
        <v>1000</v>
      </c>
      <c r="D50" s="10">
        <v>1000</v>
      </c>
    </row>
    <row r="51" spans="1:4">
      <c r="A51" s="12" t="s">
        <v>1036</v>
      </c>
      <c r="B51" s="10" t="s">
        <v>43</v>
      </c>
      <c r="C51" s="10">
        <v>300</v>
      </c>
      <c r="D51" s="10">
        <v>300</v>
      </c>
    </row>
    <row r="52" spans="1:4">
      <c r="A52" s="12" t="s">
        <v>47</v>
      </c>
      <c r="B52" s="10" t="s">
        <v>450</v>
      </c>
      <c r="C52" s="10">
        <v>100</v>
      </c>
      <c r="D52" s="10">
        <v>100</v>
      </c>
    </row>
    <row r="53" spans="1:4">
      <c r="A53" s="12" t="s">
        <v>1037</v>
      </c>
      <c r="B53" s="10" t="s">
        <v>451</v>
      </c>
      <c r="C53" s="10">
        <v>200</v>
      </c>
      <c r="D53" s="10">
        <v>200</v>
      </c>
    </row>
    <row r="54" spans="1:4">
      <c r="A54" s="12" t="s">
        <v>49</v>
      </c>
      <c r="B54" s="10" t="s">
        <v>996</v>
      </c>
      <c r="C54" s="10">
        <v>200</v>
      </c>
      <c r="D54" s="10">
        <v>200</v>
      </c>
    </row>
    <row r="55" spans="1:4">
      <c r="A55" s="12" t="s">
        <v>1038</v>
      </c>
      <c r="B55" s="10" t="s">
        <v>453</v>
      </c>
      <c r="C55" s="10">
        <v>200</v>
      </c>
      <c r="D55" s="10">
        <v>200</v>
      </c>
    </row>
    <row r="56" spans="1:4">
      <c r="A56" s="12" t="s">
        <v>50</v>
      </c>
      <c r="B56" s="10" t="s">
        <v>46</v>
      </c>
      <c r="C56" s="116">
        <v>200</v>
      </c>
      <c r="D56" s="116">
        <v>200</v>
      </c>
    </row>
    <row r="57" spans="1:4">
      <c r="A57" s="12" t="s">
        <v>1039</v>
      </c>
      <c r="B57" s="10" t="s">
        <v>454</v>
      </c>
      <c r="C57" s="10">
        <v>200</v>
      </c>
      <c r="D57" s="10">
        <v>200</v>
      </c>
    </row>
    <row r="58" spans="1:4">
      <c r="A58" s="12" t="s">
        <v>52</v>
      </c>
      <c r="B58" s="10" t="s">
        <v>48</v>
      </c>
      <c r="C58" s="10">
        <v>100</v>
      </c>
      <c r="D58" s="10">
        <v>100</v>
      </c>
    </row>
    <row r="59" spans="1:4">
      <c r="A59" s="12" t="s">
        <v>1040</v>
      </c>
      <c r="B59" s="10" t="s">
        <v>455</v>
      </c>
      <c r="C59" s="10">
        <v>100</v>
      </c>
      <c r="D59" s="10">
        <v>100</v>
      </c>
    </row>
    <row r="60" spans="1:4">
      <c r="A60" s="12" t="s">
        <v>55</v>
      </c>
      <c r="B60" s="10" t="s">
        <v>456</v>
      </c>
      <c r="C60" s="10">
        <v>100</v>
      </c>
      <c r="D60" s="10">
        <v>100</v>
      </c>
    </row>
    <row r="61" spans="1:4">
      <c r="A61" s="12" t="s">
        <v>57</v>
      </c>
      <c r="B61" s="10" t="s">
        <v>51</v>
      </c>
      <c r="C61" s="116">
        <v>1500</v>
      </c>
      <c r="D61" s="116">
        <v>1500</v>
      </c>
    </row>
    <row r="62" spans="1:4">
      <c r="A62" s="12" t="s">
        <v>1041</v>
      </c>
      <c r="B62" s="10" t="s">
        <v>53</v>
      </c>
      <c r="C62" s="10">
        <v>400</v>
      </c>
      <c r="D62" s="10">
        <v>400</v>
      </c>
    </row>
    <row r="63" spans="1:4">
      <c r="A63" s="12" t="s">
        <v>1042</v>
      </c>
      <c r="B63" s="10" t="s">
        <v>54</v>
      </c>
      <c r="C63" s="10">
        <v>150</v>
      </c>
      <c r="D63" s="10">
        <v>150</v>
      </c>
    </row>
    <row r="64" spans="1:4">
      <c r="A64" s="12" t="s">
        <v>1043</v>
      </c>
      <c r="B64" s="10" t="s">
        <v>56</v>
      </c>
      <c r="C64" s="10">
        <v>200</v>
      </c>
      <c r="D64" s="10">
        <v>200</v>
      </c>
    </row>
    <row r="65" spans="1:4">
      <c r="A65" s="12" t="s">
        <v>60</v>
      </c>
      <c r="B65" s="10" t="s">
        <v>58</v>
      </c>
      <c r="C65" s="116">
        <v>200</v>
      </c>
      <c r="D65" s="116">
        <v>200</v>
      </c>
    </row>
    <row r="66" spans="1:4">
      <c r="A66" s="12" t="s">
        <v>62</v>
      </c>
      <c r="B66" s="10" t="s">
        <v>59</v>
      </c>
      <c r="C66" s="116">
        <v>0</v>
      </c>
      <c r="D66" s="116">
        <v>1000</v>
      </c>
    </row>
    <row r="67" spans="1:4">
      <c r="A67" s="12" t="s">
        <v>64</v>
      </c>
      <c r="B67" s="10" t="s">
        <v>61</v>
      </c>
      <c r="C67" s="116">
        <v>0</v>
      </c>
      <c r="D67" s="116">
        <v>1000</v>
      </c>
    </row>
    <row r="68" spans="1:4">
      <c r="A68" s="12" t="s">
        <v>1044</v>
      </c>
      <c r="B68" s="10" t="s">
        <v>63</v>
      </c>
      <c r="C68" s="116">
        <v>0</v>
      </c>
      <c r="D68" s="116">
        <v>500</v>
      </c>
    </row>
    <row r="69" spans="1:4">
      <c r="A69" s="12" t="s">
        <v>67</v>
      </c>
      <c r="B69" s="10" t="s">
        <v>65</v>
      </c>
      <c r="C69" s="116">
        <v>0</v>
      </c>
      <c r="D69" s="116">
        <v>100</v>
      </c>
    </row>
    <row r="70" spans="1:4">
      <c r="A70" s="12" t="s">
        <v>1045</v>
      </c>
      <c r="B70" s="10" t="s">
        <v>66</v>
      </c>
      <c r="C70" s="116">
        <v>0</v>
      </c>
      <c r="D70" s="116">
        <v>150</v>
      </c>
    </row>
    <row r="71" spans="1:4">
      <c r="A71" s="12" t="s">
        <v>69</v>
      </c>
      <c r="B71" s="10" t="s">
        <v>68</v>
      </c>
      <c r="C71" s="116">
        <v>0</v>
      </c>
      <c r="D71" s="116">
        <v>200</v>
      </c>
    </row>
    <row r="72" spans="1:4">
      <c r="A72" s="12" t="s">
        <v>1046</v>
      </c>
      <c r="B72" s="10" t="s">
        <v>457</v>
      </c>
      <c r="C72" s="10">
        <v>200</v>
      </c>
      <c r="D72" s="10">
        <v>200</v>
      </c>
    </row>
    <row r="73" spans="1:4">
      <c r="A73" s="12" t="s">
        <v>1047</v>
      </c>
      <c r="B73" s="10" t="s">
        <v>70</v>
      </c>
      <c r="C73" s="116">
        <v>100</v>
      </c>
      <c r="D73" s="116">
        <v>100</v>
      </c>
    </row>
    <row r="74" spans="1:4">
      <c r="A74" s="12" t="s">
        <v>71</v>
      </c>
      <c r="B74" s="10" t="s">
        <v>458</v>
      </c>
      <c r="C74" s="10">
        <v>200</v>
      </c>
      <c r="D74" s="10">
        <v>200</v>
      </c>
    </row>
    <row r="75" spans="1:4">
      <c r="A75" s="12" t="s">
        <v>1048</v>
      </c>
      <c r="B75" s="10" t="s">
        <v>459</v>
      </c>
      <c r="C75" s="10">
        <v>100</v>
      </c>
      <c r="D75" s="10">
        <v>100</v>
      </c>
    </row>
    <row r="76" spans="1:4">
      <c r="A76" s="12" t="s">
        <v>72</v>
      </c>
      <c r="B76" s="10" t="s">
        <v>460</v>
      </c>
      <c r="C76" s="10">
        <v>100</v>
      </c>
      <c r="D76" s="10">
        <v>100</v>
      </c>
    </row>
    <row r="77" spans="1:4">
      <c r="A77" s="12" t="s">
        <v>1049</v>
      </c>
      <c r="B77" s="10" t="s">
        <v>461</v>
      </c>
      <c r="C77" s="10">
        <v>120</v>
      </c>
      <c r="D77" s="10">
        <v>120</v>
      </c>
    </row>
    <row r="78" spans="1:4">
      <c r="A78" s="12" t="s">
        <v>74</v>
      </c>
      <c r="B78" s="10" t="s">
        <v>462</v>
      </c>
      <c r="C78" s="10">
        <v>140</v>
      </c>
      <c r="D78" s="10">
        <v>140</v>
      </c>
    </row>
    <row r="79" spans="1:4">
      <c r="A79" s="12" t="s">
        <v>1050</v>
      </c>
      <c r="B79" s="10" t="s">
        <v>73</v>
      </c>
      <c r="C79" s="116">
        <v>1000</v>
      </c>
      <c r="D79" s="116">
        <v>1000</v>
      </c>
    </row>
    <row r="80" spans="1:4">
      <c r="A80" s="12" t="s">
        <v>75</v>
      </c>
      <c r="B80" s="10" t="s">
        <v>978</v>
      </c>
      <c r="C80" s="116">
        <v>500</v>
      </c>
      <c r="D80" s="116">
        <v>500</v>
      </c>
    </row>
    <row r="81" spans="1:4">
      <c r="A81" s="12" t="s">
        <v>1051</v>
      </c>
      <c r="B81" s="10" t="s">
        <v>465</v>
      </c>
      <c r="C81" s="10">
        <v>60</v>
      </c>
      <c r="D81" s="10">
        <v>60</v>
      </c>
    </row>
    <row r="82" spans="1:4">
      <c r="A82" s="12" t="s">
        <v>78</v>
      </c>
      <c r="B82" s="10" t="s">
        <v>76</v>
      </c>
      <c r="C82" s="116">
        <v>0</v>
      </c>
      <c r="D82" s="116">
        <v>500</v>
      </c>
    </row>
    <row r="83" spans="1:4">
      <c r="A83" s="12" t="s">
        <v>80</v>
      </c>
      <c r="B83" s="10" t="s">
        <v>991</v>
      </c>
      <c r="C83" s="10">
        <v>200</v>
      </c>
      <c r="D83" s="10">
        <v>200</v>
      </c>
    </row>
    <row r="84" spans="1:4">
      <c r="A84" s="12" t="s">
        <v>1052</v>
      </c>
      <c r="B84" s="10" t="s">
        <v>77</v>
      </c>
      <c r="C84" s="116">
        <v>0</v>
      </c>
      <c r="D84" s="116">
        <v>200</v>
      </c>
    </row>
    <row r="85" spans="1:4">
      <c r="A85" s="12" t="s">
        <v>82</v>
      </c>
      <c r="B85" s="10" t="s">
        <v>79</v>
      </c>
      <c r="C85" s="116">
        <v>0</v>
      </c>
      <c r="D85" s="116">
        <v>150</v>
      </c>
    </row>
    <row r="86" spans="1:4">
      <c r="A86" s="12" t="s">
        <v>84</v>
      </c>
      <c r="B86" s="10" t="s">
        <v>466</v>
      </c>
      <c r="C86" s="10">
        <v>80</v>
      </c>
      <c r="D86" s="10">
        <v>80</v>
      </c>
    </row>
    <row r="87" spans="1:4">
      <c r="A87" s="12" t="s">
        <v>85</v>
      </c>
      <c r="B87" s="10" t="s">
        <v>81</v>
      </c>
      <c r="C87" s="116">
        <v>100</v>
      </c>
      <c r="D87" s="116">
        <v>100</v>
      </c>
    </row>
    <row r="88" spans="1:4" ht="88.8">
      <c r="A88" s="12" t="s">
        <v>86</v>
      </c>
      <c r="B88" s="14" t="s">
        <v>83</v>
      </c>
      <c r="C88" s="116">
        <v>200</v>
      </c>
      <c r="D88" s="116">
        <v>200</v>
      </c>
    </row>
    <row r="89" spans="1:4">
      <c r="A89" s="12" t="s">
        <v>87</v>
      </c>
      <c r="B89" s="10" t="s">
        <v>469</v>
      </c>
      <c r="C89" s="10">
        <v>180</v>
      </c>
      <c r="D89" s="10">
        <v>180</v>
      </c>
    </row>
    <row r="90" spans="1:4" s="19" customFormat="1">
      <c r="A90" s="12" t="s">
        <v>89</v>
      </c>
      <c r="B90" s="6" t="s">
        <v>1028</v>
      </c>
      <c r="C90" s="117">
        <v>2023</v>
      </c>
      <c r="D90" s="116" t="s">
        <v>884</v>
      </c>
    </row>
    <row r="91" spans="1:4">
      <c r="A91" s="12" t="s">
        <v>90</v>
      </c>
      <c r="B91" s="10" t="s">
        <v>88</v>
      </c>
      <c r="C91" s="116">
        <v>9000</v>
      </c>
      <c r="D91" s="116">
        <v>9000</v>
      </c>
    </row>
    <row r="92" spans="1:4">
      <c r="A92" s="12" t="s">
        <v>1053</v>
      </c>
      <c r="B92" s="10" t="s">
        <v>91</v>
      </c>
      <c r="C92" s="116" t="s">
        <v>997</v>
      </c>
      <c r="D92" s="116" t="s">
        <v>997</v>
      </c>
    </row>
    <row r="93" spans="1:4">
      <c r="A93" s="12" t="s">
        <v>93</v>
      </c>
      <c r="B93" s="10" t="s">
        <v>470</v>
      </c>
      <c r="C93" s="10">
        <v>40</v>
      </c>
      <c r="D93" s="10">
        <v>40</v>
      </c>
    </row>
    <row r="94" spans="1:4" hidden="1">
      <c r="A94" s="12" t="s">
        <v>94</v>
      </c>
      <c r="B94" s="10" t="s">
        <v>977</v>
      </c>
      <c r="C94" s="116"/>
      <c r="D94" s="116"/>
    </row>
    <row r="95" spans="1:4">
      <c r="A95" s="12" t="s">
        <v>1054</v>
      </c>
      <c r="B95" s="10" t="s">
        <v>471</v>
      </c>
      <c r="C95" s="10">
        <v>100</v>
      </c>
      <c r="D95" s="10">
        <v>100</v>
      </c>
    </row>
    <row r="96" spans="1:4">
      <c r="A96" s="12" t="s">
        <v>95</v>
      </c>
      <c r="B96" s="10" t="s">
        <v>472</v>
      </c>
      <c r="C96" s="10">
        <v>80</v>
      </c>
      <c r="D96" s="10">
        <v>80</v>
      </c>
    </row>
    <row r="97" spans="1:4">
      <c r="A97" s="12" t="s">
        <v>1055</v>
      </c>
      <c r="B97" s="10" t="s">
        <v>92</v>
      </c>
      <c r="C97" s="116">
        <v>100</v>
      </c>
      <c r="D97" s="116">
        <v>100</v>
      </c>
    </row>
    <row r="98" spans="1:4">
      <c r="A98" s="12" t="s">
        <v>96</v>
      </c>
      <c r="B98" s="10" t="s">
        <v>473</v>
      </c>
      <c r="C98" s="10">
        <v>60</v>
      </c>
      <c r="D98" s="10">
        <v>60</v>
      </c>
    </row>
    <row r="99" spans="1:4">
      <c r="A99" s="12" t="s">
        <v>1056</v>
      </c>
      <c r="B99" s="10" t="s">
        <v>474</v>
      </c>
      <c r="C99" s="10">
        <v>200</v>
      </c>
      <c r="D99" s="10">
        <v>200</v>
      </c>
    </row>
    <row r="100" spans="1:4">
      <c r="A100" s="12" t="s">
        <v>99</v>
      </c>
      <c r="B100" s="10" t="s">
        <v>97</v>
      </c>
      <c r="C100" s="116">
        <v>100</v>
      </c>
      <c r="D100" s="116">
        <v>100</v>
      </c>
    </row>
    <row r="101" spans="1:4">
      <c r="A101" s="12" t="s">
        <v>1057</v>
      </c>
      <c r="B101" s="1" t="s">
        <v>98</v>
      </c>
      <c r="C101" s="116">
        <v>100</v>
      </c>
      <c r="D101" s="116">
        <v>100</v>
      </c>
    </row>
    <row r="102" spans="1:4">
      <c r="A102" s="12" t="s">
        <v>1058</v>
      </c>
      <c r="B102" s="10" t="s">
        <v>476</v>
      </c>
      <c r="C102" s="10">
        <v>100</v>
      </c>
      <c r="D102" s="10">
        <v>100</v>
      </c>
    </row>
    <row r="103" spans="1:4">
      <c r="A103" s="12" t="s">
        <v>103</v>
      </c>
      <c r="B103" s="10" t="s">
        <v>100</v>
      </c>
      <c r="C103" s="116">
        <v>100</v>
      </c>
      <c r="D103" s="116">
        <v>100</v>
      </c>
    </row>
    <row r="104" spans="1:4">
      <c r="A104" s="12" t="s">
        <v>105</v>
      </c>
      <c r="B104" s="10" t="s">
        <v>100</v>
      </c>
      <c r="C104" s="10">
        <v>100</v>
      </c>
      <c r="D104" s="10">
        <v>100</v>
      </c>
    </row>
    <row r="105" spans="1:4">
      <c r="A105" s="12" t="s">
        <v>1059</v>
      </c>
      <c r="B105" s="1" t="s">
        <v>101</v>
      </c>
      <c r="C105" s="116">
        <v>300</v>
      </c>
      <c r="D105" s="116">
        <v>300</v>
      </c>
    </row>
    <row r="106" spans="1:4">
      <c r="A106" s="12" t="s">
        <v>1060</v>
      </c>
      <c r="B106" s="10" t="s">
        <v>477</v>
      </c>
      <c r="C106" s="10">
        <v>600</v>
      </c>
      <c r="D106" s="10">
        <v>600</v>
      </c>
    </row>
    <row r="107" spans="1:4">
      <c r="A107" s="12" t="s">
        <v>108</v>
      </c>
      <c r="B107" s="10" t="s">
        <v>478</v>
      </c>
      <c r="C107" s="10">
        <v>300</v>
      </c>
      <c r="D107" s="10">
        <v>300</v>
      </c>
    </row>
    <row r="108" spans="1:4">
      <c r="A108" s="12" t="s">
        <v>110</v>
      </c>
      <c r="B108" s="10" t="s">
        <v>479</v>
      </c>
      <c r="C108" s="10">
        <v>100</v>
      </c>
      <c r="D108" s="10">
        <v>100</v>
      </c>
    </row>
    <row r="109" spans="1:4">
      <c r="A109" s="12" t="s">
        <v>1061</v>
      </c>
      <c r="B109" s="10" t="s">
        <v>102</v>
      </c>
      <c r="C109" s="10">
        <v>400</v>
      </c>
      <c r="D109" s="10">
        <v>400</v>
      </c>
    </row>
    <row r="110" spans="1:4">
      <c r="A110" s="12" t="s">
        <v>1062</v>
      </c>
      <c r="B110" s="10" t="s">
        <v>106</v>
      </c>
      <c r="C110" s="10">
        <v>50</v>
      </c>
      <c r="D110" s="10">
        <v>50</v>
      </c>
    </row>
    <row r="111" spans="1:4">
      <c r="A111" s="12" t="s">
        <v>112</v>
      </c>
      <c r="B111" s="10" t="str">
        <f>'fin rates'!A48</f>
        <v>Microfinance</v>
      </c>
      <c r="C111" s="116">
        <v>350</v>
      </c>
      <c r="D111" s="116">
        <v>400</v>
      </c>
    </row>
    <row r="112" spans="1:4">
      <c r="A112" s="12" t="s">
        <v>113</v>
      </c>
      <c r="B112" s="10" t="s">
        <v>992</v>
      </c>
      <c r="C112" s="10">
        <v>200</v>
      </c>
      <c r="D112" s="10">
        <v>200</v>
      </c>
    </row>
    <row r="113" spans="1:4">
      <c r="A113" s="12" t="s">
        <v>114</v>
      </c>
      <c r="B113" s="10" t="s">
        <v>107</v>
      </c>
      <c r="C113" s="10">
        <v>260</v>
      </c>
      <c r="D113" s="10">
        <v>260</v>
      </c>
    </row>
    <row r="114" spans="1:4">
      <c r="A114" s="12" t="s">
        <v>115</v>
      </c>
      <c r="B114" s="10" t="s">
        <v>109</v>
      </c>
      <c r="C114" s="10">
        <v>100</v>
      </c>
      <c r="D114" s="10">
        <v>100</v>
      </c>
    </row>
    <row r="115" spans="1:4">
      <c r="A115" s="12" t="s">
        <v>116</v>
      </c>
      <c r="B115" s="10" t="s">
        <v>481</v>
      </c>
      <c r="C115" s="10">
        <v>250</v>
      </c>
      <c r="D115" s="10">
        <v>250</v>
      </c>
    </row>
    <row r="116" spans="1:4">
      <c r="A116" s="12" t="s">
        <v>1063</v>
      </c>
      <c r="B116" s="10" t="s">
        <v>482</v>
      </c>
      <c r="C116" s="10">
        <v>300</v>
      </c>
      <c r="D116" s="10">
        <v>300</v>
      </c>
    </row>
    <row r="117" spans="1:4">
      <c r="A117" s="12" t="s">
        <v>121</v>
      </c>
      <c r="B117" s="10" t="s">
        <v>993</v>
      </c>
      <c r="C117" s="10">
        <v>1000</v>
      </c>
      <c r="D117" s="10">
        <v>1000</v>
      </c>
    </row>
    <row r="118" spans="1:4">
      <c r="A118" s="12" t="s">
        <v>123</v>
      </c>
      <c r="B118" s="10" t="s">
        <v>484</v>
      </c>
      <c r="C118" s="10">
        <v>650</v>
      </c>
      <c r="D118" s="10">
        <v>650</v>
      </c>
    </row>
    <row r="119" spans="1:4">
      <c r="A119" s="12" t="s">
        <v>1064</v>
      </c>
      <c r="B119" s="10" t="s">
        <v>994</v>
      </c>
      <c r="C119" s="10">
        <v>100</v>
      </c>
      <c r="D119" s="10">
        <v>100</v>
      </c>
    </row>
    <row r="120" spans="1:4">
      <c r="A120" s="12" t="s">
        <v>1065</v>
      </c>
      <c r="B120" s="10" t="s">
        <v>486</v>
      </c>
      <c r="C120" s="10">
        <v>300</v>
      </c>
      <c r="D120" s="10">
        <v>300</v>
      </c>
    </row>
    <row r="121" spans="1:4">
      <c r="A121" s="12" t="s">
        <v>126</v>
      </c>
      <c r="B121" s="10" t="s">
        <v>111</v>
      </c>
      <c r="C121" s="10">
        <v>500</v>
      </c>
      <c r="D121" s="10">
        <v>500</v>
      </c>
    </row>
    <row r="122" spans="1:4">
      <c r="A122" s="12" t="s">
        <v>1066</v>
      </c>
      <c r="B122" s="10" t="s">
        <v>487</v>
      </c>
      <c r="C122" s="10">
        <v>1500</v>
      </c>
      <c r="D122" s="10">
        <v>1500</v>
      </c>
    </row>
    <row r="123" spans="1:4">
      <c r="A123" s="12" t="s">
        <v>128</v>
      </c>
      <c r="B123" s="10" t="s">
        <v>488</v>
      </c>
      <c r="C123" s="10">
        <v>60</v>
      </c>
      <c r="D123" s="10">
        <v>60</v>
      </c>
    </row>
    <row r="124" spans="1:4">
      <c r="A124" s="12" t="s">
        <v>1067</v>
      </c>
      <c r="B124" s="10" t="s">
        <v>489</v>
      </c>
      <c r="C124" s="10">
        <v>360</v>
      </c>
      <c r="D124" s="10">
        <v>360</v>
      </c>
    </row>
    <row r="125" spans="1:4">
      <c r="A125" s="12" t="s">
        <v>1068</v>
      </c>
      <c r="B125" s="10" t="s">
        <v>490</v>
      </c>
      <c r="C125" s="10">
        <v>300</v>
      </c>
      <c r="D125" s="10">
        <v>300</v>
      </c>
    </row>
    <row r="126" spans="1:4">
      <c r="A126" s="12" t="s">
        <v>132</v>
      </c>
      <c r="B126" s="10" t="s">
        <v>491</v>
      </c>
      <c r="C126" s="10">
        <v>100</v>
      </c>
      <c r="D126" s="10">
        <v>100</v>
      </c>
    </row>
    <row r="127" spans="1:4">
      <c r="A127" s="12" t="s">
        <v>1069</v>
      </c>
      <c r="B127" s="10" t="s">
        <v>492</v>
      </c>
      <c r="C127" s="10">
        <v>100</v>
      </c>
      <c r="D127" s="10">
        <v>100</v>
      </c>
    </row>
    <row r="128" spans="1:4">
      <c r="A128" s="12" t="s">
        <v>134</v>
      </c>
      <c r="B128" s="10" t="s">
        <v>117</v>
      </c>
      <c r="C128" s="116">
        <v>100</v>
      </c>
      <c r="D128" s="116">
        <v>80</v>
      </c>
    </row>
    <row r="129" spans="1:4">
      <c r="A129" s="12" t="s">
        <v>136</v>
      </c>
      <c r="B129" s="10" t="s">
        <v>493</v>
      </c>
      <c r="C129" s="10">
        <v>100</v>
      </c>
      <c r="D129" s="10">
        <v>100</v>
      </c>
    </row>
    <row r="130" spans="1:4">
      <c r="A130" s="12" t="s">
        <v>138</v>
      </c>
      <c r="B130" s="10" t="s">
        <v>118</v>
      </c>
      <c r="C130" s="10">
        <v>150</v>
      </c>
      <c r="D130" s="10">
        <v>150</v>
      </c>
    </row>
    <row r="131" spans="1:4">
      <c r="A131" s="12"/>
      <c r="B131" s="1"/>
      <c r="C131" s="4"/>
      <c r="D131" s="116"/>
    </row>
    <row r="132" spans="1:4">
      <c r="A132" s="12"/>
      <c r="B132" s="2" t="s">
        <v>119</v>
      </c>
      <c r="C132" s="4"/>
      <c r="D132" s="116"/>
    </row>
    <row r="133" spans="1:4">
      <c r="A133" s="12" t="s">
        <v>140</v>
      </c>
      <c r="B133" s="10" t="s">
        <v>120</v>
      </c>
      <c r="C133" s="4">
        <v>6</v>
      </c>
      <c r="D133" s="116">
        <v>6</v>
      </c>
    </row>
    <row r="134" spans="1:4">
      <c r="A134" s="12" t="s">
        <v>141</v>
      </c>
      <c r="B134" s="10" t="s">
        <v>122</v>
      </c>
      <c r="C134" s="4">
        <v>8</v>
      </c>
      <c r="D134" s="116">
        <v>8</v>
      </c>
    </row>
    <row r="135" spans="1:4">
      <c r="A135" s="12" t="s">
        <v>142</v>
      </c>
      <c r="B135" s="10" t="s">
        <v>124</v>
      </c>
      <c r="C135" s="4">
        <v>300000</v>
      </c>
      <c r="D135" s="4">
        <v>300060</v>
      </c>
    </row>
    <row r="136" spans="1:4">
      <c r="A136" s="12" t="s">
        <v>143</v>
      </c>
      <c r="B136" s="10" t="s">
        <v>125</v>
      </c>
      <c r="C136" s="4">
        <v>16250</v>
      </c>
      <c r="D136" s="116">
        <v>15000</v>
      </c>
    </row>
    <row r="137" spans="1:4">
      <c r="A137" s="12" t="s">
        <v>144</v>
      </c>
      <c r="B137" s="10" t="s">
        <v>127</v>
      </c>
      <c r="C137" s="4">
        <v>16250</v>
      </c>
      <c r="D137" s="116">
        <v>15000</v>
      </c>
    </row>
    <row r="138" spans="1:4">
      <c r="A138" s="12" t="s">
        <v>146</v>
      </c>
      <c r="B138" s="10" t="s">
        <v>129</v>
      </c>
      <c r="C138" s="4">
        <v>392584</v>
      </c>
      <c r="D138" s="116">
        <v>360000</v>
      </c>
    </row>
    <row r="139" spans="1:4">
      <c r="A139" s="12" t="s">
        <v>1070</v>
      </c>
      <c r="B139" s="15" t="s">
        <v>886</v>
      </c>
      <c r="C139" s="4">
        <v>10000</v>
      </c>
      <c r="D139" s="116">
        <v>15000</v>
      </c>
    </row>
    <row r="140" spans="1:4">
      <c r="A140" s="12"/>
      <c r="B140" s="16" t="s">
        <v>130</v>
      </c>
      <c r="C140" s="4"/>
      <c r="D140" s="116"/>
    </row>
    <row r="141" spans="1:4">
      <c r="A141" s="12"/>
      <c r="B141" s="13"/>
      <c r="C141" s="4"/>
      <c r="D141" s="116"/>
    </row>
    <row r="142" spans="1:4">
      <c r="A142" s="12" t="s">
        <v>1071</v>
      </c>
      <c r="B142" s="10" t="s">
        <v>131</v>
      </c>
      <c r="C142" s="116">
        <v>5</v>
      </c>
      <c r="D142" s="116">
        <v>5</v>
      </c>
    </row>
    <row r="143" spans="1:4">
      <c r="A143" s="12" t="s">
        <v>150</v>
      </c>
      <c r="B143" s="10" t="s">
        <v>133</v>
      </c>
      <c r="C143" s="116">
        <v>20</v>
      </c>
      <c r="D143" s="116">
        <v>50</v>
      </c>
    </row>
    <row r="144" spans="1:4">
      <c r="A144" s="12" t="s">
        <v>151</v>
      </c>
      <c r="B144" s="10" t="s">
        <v>629</v>
      </c>
      <c r="C144" s="116">
        <v>500</v>
      </c>
      <c r="D144" s="116">
        <v>500</v>
      </c>
    </row>
    <row r="145" spans="1:4">
      <c r="A145" s="12" t="s">
        <v>152</v>
      </c>
      <c r="B145" s="10" t="s">
        <v>135</v>
      </c>
      <c r="C145" s="116">
        <v>5000</v>
      </c>
      <c r="D145" s="116">
        <v>3000</v>
      </c>
    </row>
    <row r="146" spans="1:4">
      <c r="A146" s="12" t="s">
        <v>153</v>
      </c>
      <c r="B146" s="15" t="s">
        <v>137</v>
      </c>
      <c r="C146" s="116">
        <v>100</v>
      </c>
      <c r="D146" s="116">
        <v>100</v>
      </c>
    </row>
    <row r="147" spans="1:4">
      <c r="A147" s="12" t="s">
        <v>155</v>
      </c>
      <c r="B147" s="15" t="s">
        <v>139</v>
      </c>
      <c r="C147" s="116">
        <v>400</v>
      </c>
      <c r="D147" s="116">
        <v>400</v>
      </c>
    </row>
    <row r="148" spans="1:4">
      <c r="A148" s="12" t="s">
        <v>1072</v>
      </c>
      <c r="B148" s="10" t="s">
        <v>145</v>
      </c>
      <c r="C148" s="116"/>
      <c r="D148" s="116"/>
    </row>
    <row r="149" spans="1:4">
      <c r="A149" s="12"/>
      <c r="B149" s="10" t="s">
        <v>890</v>
      </c>
      <c r="C149" s="116">
        <v>200</v>
      </c>
      <c r="D149" s="116">
        <v>200</v>
      </c>
    </row>
    <row r="150" spans="1:4">
      <c r="A150" s="12"/>
      <c r="B150" s="10" t="s">
        <v>891</v>
      </c>
      <c r="C150" s="116">
        <v>150</v>
      </c>
      <c r="D150" s="116">
        <v>150</v>
      </c>
    </row>
    <row r="151" spans="1:4">
      <c r="A151" s="12" t="s">
        <v>1073</v>
      </c>
      <c r="B151" s="10" t="s">
        <v>147</v>
      </c>
      <c r="C151" s="116">
        <v>100</v>
      </c>
      <c r="D151" s="116">
        <v>100</v>
      </c>
    </row>
    <row r="152" spans="1:4">
      <c r="A152" s="12" t="s">
        <v>1074</v>
      </c>
      <c r="B152" s="10" t="s">
        <v>148</v>
      </c>
      <c r="C152" s="116">
        <v>100</v>
      </c>
      <c r="D152" s="116">
        <v>100</v>
      </c>
    </row>
    <row r="153" spans="1:4">
      <c r="A153" s="12" t="s">
        <v>1075</v>
      </c>
      <c r="B153" s="10" t="s">
        <v>149</v>
      </c>
      <c r="C153" s="116">
        <v>200</v>
      </c>
      <c r="D153" s="116">
        <v>200</v>
      </c>
    </row>
    <row r="154" spans="1:4">
      <c r="A154" s="12" t="s">
        <v>157</v>
      </c>
      <c r="B154" s="10" t="s">
        <v>893</v>
      </c>
      <c r="C154" s="116">
        <v>0</v>
      </c>
      <c r="D154" s="116">
        <v>1500</v>
      </c>
    </row>
    <row r="155" spans="1:4">
      <c r="A155" s="12" t="s">
        <v>159</v>
      </c>
      <c r="B155" s="10" t="s">
        <v>628</v>
      </c>
      <c r="C155" s="116">
        <v>50</v>
      </c>
      <c r="D155" s="116">
        <v>20</v>
      </c>
    </row>
    <row r="156" spans="1:4">
      <c r="A156" s="12"/>
      <c r="C156" s="4"/>
      <c r="D156" s="116"/>
    </row>
    <row r="157" spans="1:4">
      <c r="A157" s="12"/>
      <c r="B157" s="10"/>
      <c r="C157" s="4"/>
      <c r="D157" s="116"/>
    </row>
    <row r="158" spans="1:4" s="19" customFormat="1">
      <c r="A158" s="23"/>
      <c r="B158" s="6"/>
      <c r="C158" s="127">
        <v>2023</v>
      </c>
      <c r="D158" s="119" t="s">
        <v>884</v>
      </c>
    </row>
    <row r="159" spans="1:4">
      <c r="A159" s="12" t="s">
        <v>160</v>
      </c>
      <c r="B159" s="10" t="s">
        <v>154</v>
      </c>
      <c r="C159" s="116">
        <v>2000</v>
      </c>
      <c r="D159" s="116">
        <v>2000</v>
      </c>
    </row>
    <row r="160" spans="1:4">
      <c r="A160" s="12" t="s">
        <v>161</v>
      </c>
      <c r="B160" s="10" t="s">
        <v>156</v>
      </c>
      <c r="C160" s="116">
        <v>300</v>
      </c>
      <c r="D160" s="116">
        <v>300</v>
      </c>
    </row>
    <row r="161" spans="1:5">
      <c r="A161" s="12" t="s">
        <v>165</v>
      </c>
      <c r="B161" s="10" t="s">
        <v>899</v>
      </c>
      <c r="C161" s="116">
        <v>0</v>
      </c>
      <c r="D161" s="116">
        <v>50</v>
      </c>
    </row>
    <row r="162" spans="1:5">
      <c r="A162" s="12" t="s">
        <v>1076</v>
      </c>
      <c r="B162" s="10" t="s">
        <v>158</v>
      </c>
      <c r="C162" s="116">
        <v>3500</v>
      </c>
      <c r="D162" s="116">
        <v>3500</v>
      </c>
    </row>
    <row r="163" spans="1:5">
      <c r="A163" s="12" t="s">
        <v>167</v>
      </c>
      <c r="B163" s="10" t="s">
        <v>892</v>
      </c>
      <c r="C163" s="116">
        <v>30</v>
      </c>
      <c r="D163" s="116">
        <v>30</v>
      </c>
    </row>
    <row r="164" spans="1:5" ht="58.8">
      <c r="A164" s="12" t="s">
        <v>168</v>
      </c>
      <c r="B164" s="123" t="s">
        <v>894</v>
      </c>
      <c r="C164" s="116"/>
      <c r="D164" s="116"/>
    </row>
    <row r="165" spans="1:5">
      <c r="A165" s="12"/>
      <c r="B165" s="10" t="s">
        <v>895</v>
      </c>
      <c r="C165" s="116">
        <v>18</v>
      </c>
      <c r="D165" s="116">
        <v>18</v>
      </c>
    </row>
    <row r="166" spans="1:5">
      <c r="A166" s="12"/>
      <c r="B166" s="10" t="s">
        <v>897</v>
      </c>
      <c r="C166" s="116">
        <v>14</v>
      </c>
      <c r="D166" s="116">
        <v>14</v>
      </c>
    </row>
    <row r="167" spans="1:5">
      <c r="A167" s="12"/>
      <c r="B167" s="10" t="s">
        <v>896</v>
      </c>
      <c r="C167" s="116">
        <v>14</v>
      </c>
      <c r="D167" s="116">
        <v>14</v>
      </c>
    </row>
    <row r="168" spans="1:5" ht="58.8">
      <c r="A168" s="12" t="s">
        <v>170</v>
      </c>
      <c r="B168" s="85" t="s">
        <v>162</v>
      </c>
      <c r="C168" s="4"/>
      <c r="D168" s="116"/>
    </row>
    <row r="169" spans="1:5">
      <c r="A169" s="12"/>
      <c r="B169" s="10" t="s">
        <v>163</v>
      </c>
      <c r="C169" s="116">
        <v>3.5</v>
      </c>
      <c r="D169" s="116">
        <v>3.5</v>
      </c>
    </row>
    <row r="170" spans="1:5">
      <c r="A170" s="12"/>
      <c r="B170" s="10" t="s">
        <v>164</v>
      </c>
      <c r="C170" s="116">
        <v>4</v>
      </c>
      <c r="D170" s="116">
        <v>4</v>
      </c>
      <c r="E170" s="21"/>
    </row>
    <row r="171" spans="1:5">
      <c r="A171" s="12" t="s">
        <v>172</v>
      </c>
      <c r="B171" s="10" t="s">
        <v>166</v>
      </c>
      <c r="C171" s="116">
        <v>1000</v>
      </c>
      <c r="D171" s="116">
        <v>1000</v>
      </c>
    </row>
    <row r="172" spans="1:5">
      <c r="A172" s="12" t="s">
        <v>1077</v>
      </c>
      <c r="B172" s="10" t="s">
        <v>630</v>
      </c>
      <c r="C172" s="116">
        <v>20</v>
      </c>
      <c r="D172" s="116">
        <v>100</v>
      </c>
    </row>
    <row r="173" spans="1:5">
      <c r="A173" s="12" t="s">
        <v>173</v>
      </c>
      <c r="B173" s="10" t="s">
        <v>169</v>
      </c>
      <c r="C173" s="116">
        <v>5</v>
      </c>
      <c r="D173" s="116">
        <v>5</v>
      </c>
    </row>
    <row r="174" spans="1:5">
      <c r="A174" s="12" t="s">
        <v>175</v>
      </c>
      <c r="B174" s="10" t="s">
        <v>171</v>
      </c>
      <c r="C174" s="116">
        <v>300</v>
      </c>
      <c r="D174" s="116">
        <v>300</v>
      </c>
    </row>
    <row r="175" spans="1:5">
      <c r="A175" s="12" t="s">
        <v>176</v>
      </c>
      <c r="B175" s="10" t="s">
        <v>898</v>
      </c>
      <c r="C175" s="116">
        <v>1500</v>
      </c>
      <c r="D175" s="116">
        <v>1500</v>
      </c>
    </row>
    <row r="176" spans="1:5">
      <c r="A176" s="12" t="s">
        <v>179</v>
      </c>
      <c r="B176" s="1" t="s">
        <v>174</v>
      </c>
      <c r="C176" s="116">
        <v>10</v>
      </c>
      <c r="D176" s="116">
        <v>10</v>
      </c>
    </row>
    <row r="177" spans="1:4">
      <c r="A177" s="12" t="s">
        <v>1078</v>
      </c>
      <c r="B177" s="10" t="s">
        <v>177</v>
      </c>
      <c r="C177" s="116">
        <v>65</v>
      </c>
      <c r="D177" s="116">
        <v>65</v>
      </c>
    </row>
    <row r="178" spans="1:4">
      <c r="A178" s="12"/>
      <c r="B178" s="10"/>
      <c r="C178" s="116"/>
      <c r="D178" s="116"/>
    </row>
    <row r="179" spans="1:4">
      <c r="A179" s="12"/>
      <c r="B179" s="2" t="s">
        <v>178</v>
      </c>
      <c r="C179" s="4"/>
      <c r="D179" s="116"/>
    </row>
    <row r="180" spans="1:4">
      <c r="A180" s="12" t="s">
        <v>182</v>
      </c>
      <c r="B180" s="10" t="s">
        <v>180</v>
      </c>
      <c r="C180" s="116">
        <v>120</v>
      </c>
      <c r="D180" s="116">
        <v>120</v>
      </c>
    </row>
    <row r="181" spans="1:4">
      <c r="A181" s="12" t="s">
        <v>184</v>
      </c>
      <c r="B181" s="10" t="s">
        <v>181</v>
      </c>
      <c r="C181" s="116">
        <v>200</v>
      </c>
      <c r="D181" s="116">
        <v>200</v>
      </c>
    </row>
    <row r="182" spans="1:4">
      <c r="A182" s="12" t="s">
        <v>186</v>
      </c>
      <c r="B182" s="10" t="s">
        <v>183</v>
      </c>
      <c r="C182" s="116">
        <v>30</v>
      </c>
      <c r="D182" s="116">
        <v>30</v>
      </c>
    </row>
    <row r="183" spans="1:4">
      <c r="A183" s="12" t="s">
        <v>188</v>
      </c>
      <c r="B183" s="10" t="s">
        <v>185</v>
      </c>
      <c r="C183" s="116">
        <v>50</v>
      </c>
      <c r="D183" s="116">
        <v>50</v>
      </c>
    </row>
    <row r="184" spans="1:4">
      <c r="A184" s="12" t="s">
        <v>190</v>
      </c>
      <c r="B184" s="10" t="s">
        <v>902</v>
      </c>
      <c r="C184" s="116">
        <v>150</v>
      </c>
      <c r="D184" s="116">
        <v>150</v>
      </c>
    </row>
    <row r="185" spans="1:4">
      <c r="A185" s="12" t="s">
        <v>1079</v>
      </c>
      <c r="B185" s="10" t="s">
        <v>715</v>
      </c>
      <c r="C185" s="116">
        <v>50</v>
      </c>
      <c r="D185" s="116">
        <v>50</v>
      </c>
    </row>
    <row r="186" spans="1:4">
      <c r="A186" s="12" t="s">
        <v>1080</v>
      </c>
      <c r="B186" s="10" t="s">
        <v>797</v>
      </c>
      <c r="C186" s="116">
        <v>20</v>
      </c>
      <c r="D186" s="116">
        <v>20</v>
      </c>
    </row>
    <row r="187" spans="1:4">
      <c r="A187" s="12" t="s">
        <v>1081</v>
      </c>
      <c r="B187" s="10" t="s">
        <v>798</v>
      </c>
      <c r="C187" s="116">
        <v>3</v>
      </c>
      <c r="D187" s="116">
        <v>3</v>
      </c>
    </row>
    <row r="188" spans="1:4">
      <c r="A188" s="12" t="s">
        <v>1082</v>
      </c>
      <c r="B188" s="10" t="s">
        <v>799</v>
      </c>
      <c r="C188" s="116">
        <v>2</v>
      </c>
      <c r="D188" s="116">
        <v>2</v>
      </c>
    </row>
    <row r="189" spans="1:4">
      <c r="A189" s="12" t="s">
        <v>1083</v>
      </c>
      <c r="B189" s="10" t="s">
        <v>800</v>
      </c>
      <c r="C189" s="116" t="s">
        <v>801</v>
      </c>
      <c r="D189" s="116" t="s">
        <v>801</v>
      </c>
    </row>
    <row r="190" spans="1:4">
      <c r="A190" s="12" t="s">
        <v>1084</v>
      </c>
      <c r="B190" s="10" t="s">
        <v>721</v>
      </c>
      <c r="C190" s="116">
        <v>50</v>
      </c>
      <c r="D190" s="116">
        <v>50</v>
      </c>
    </row>
    <row r="191" spans="1:4">
      <c r="A191" s="12" t="s">
        <v>197</v>
      </c>
      <c r="B191" s="10" t="s">
        <v>722</v>
      </c>
      <c r="C191" s="116">
        <v>100</v>
      </c>
      <c r="D191" s="116">
        <v>100</v>
      </c>
    </row>
    <row r="192" spans="1:4">
      <c r="A192" s="12" t="s">
        <v>199</v>
      </c>
      <c r="B192" s="10" t="s">
        <v>802</v>
      </c>
      <c r="C192" s="116">
        <v>50</v>
      </c>
      <c r="D192" s="116">
        <v>50</v>
      </c>
    </row>
    <row r="193" spans="1:4">
      <c r="A193" s="12" t="s">
        <v>201</v>
      </c>
      <c r="B193" s="10" t="s">
        <v>803</v>
      </c>
      <c r="C193" s="116">
        <v>100</v>
      </c>
      <c r="D193" s="116">
        <v>100</v>
      </c>
    </row>
    <row r="194" spans="1:4">
      <c r="A194" s="12" t="s">
        <v>203</v>
      </c>
      <c r="B194" s="10" t="s">
        <v>804</v>
      </c>
      <c r="C194" s="116">
        <v>20</v>
      </c>
      <c r="D194" s="116">
        <v>20</v>
      </c>
    </row>
    <row r="195" spans="1:4">
      <c r="A195" s="12" t="s">
        <v>204</v>
      </c>
      <c r="B195" s="10" t="s">
        <v>805</v>
      </c>
      <c r="C195" s="116">
        <v>15</v>
      </c>
      <c r="D195" s="116">
        <v>15</v>
      </c>
    </row>
    <row r="196" spans="1:4">
      <c r="A196" s="12" t="s">
        <v>207</v>
      </c>
      <c r="B196" s="10" t="s">
        <v>187</v>
      </c>
      <c r="C196" s="116">
        <v>250</v>
      </c>
      <c r="D196" s="116">
        <v>250</v>
      </c>
    </row>
    <row r="197" spans="1:4">
      <c r="A197" s="12" t="s">
        <v>210</v>
      </c>
      <c r="B197" s="10" t="s">
        <v>189</v>
      </c>
      <c r="C197" s="116">
        <v>150</v>
      </c>
      <c r="D197" s="116">
        <v>150</v>
      </c>
    </row>
    <row r="198" spans="1:4">
      <c r="A198" s="12" t="s">
        <v>214</v>
      </c>
      <c r="B198" s="10" t="s">
        <v>191</v>
      </c>
      <c r="C198" s="116">
        <v>150</v>
      </c>
      <c r="D198" s="116">
        <v>150</v>
      </c>
    </row>
    <row r="199" spans="1:4">
      <c r="A199" s="12" t="s">
        <v>216</v>
      </c>
      <c r="B199" s="10" t="s">
        <v>192</v>
      </c>
      <c r="C199" s="116">
        <v>100</v>
      </c>
      <c r="D199" s="116">
        <v>100</v>
      </c>
    </row>
    <row r="200" spans="1:4">
      <c r="A200" s="12" t="s">
        <v>218</v>
      </c>
      <c r="B200" s="15" t="s">
        <v>193</v>
      </c>
      <c r="C200" s="116">
        <v>50</v>
      </c>
      <c r="D200" s="116">
        <v>50</v>
      </c>
    </row>
    <row r="201" spans="1:4">
      <c r="A201" s="12" t="s">
        <v>221</v>
      </c>
      <c r="B201" s="10" t="s">
        <v>906</v>
      </c>
      <c r="C201" s="116">
        <v>10</v>
      </c>
      <c r="D201" s="116">
        <v>10</v>
      </c>
    </row>
    <row r="202" spans="1:4">
      <c r="A202" s="12" t="s">
        <v>223</v>
      </c>
      <c r="B202" s="10" t="s">
        <v>194</v>
      </c>
      <c r="C202" s="116">
        <v>120</v>
      </c>
      <c r="D202" s="116">
        <v>120</v>
      </c>
    </row>
    <row r="203" spans="1:4">
      <c r="A203" s="12" t="s">
        <v>225</v>
      </c>
      <c r="B203" s="10" t="s">
        <v>195</v>
      </c>
      <c r="C203" s="116">
        <v>350</v>
      </c>
      <c r="D203" s="116">
        <v>350</v>
      </c>
    </row>
    <row r="204" spans="1:4">
      <c r="A204" s="12" t="s">
        <v>228</v>
      </c>
      <c r="B204" s="10" t="s">
        <v>196</v>
      </c>
      <c r="C204" s="116">
        <v>120</v>
      </c>
      <c r="D204" s="116">
        <v>120</v>
      </c>
    </row>
    <row r="205" spans="1:4">
      <c r="A205" s="12" t="s">
        <v>230</v>
      </c>
      <c r="B205" s="10" t="s">
        <v>704</v>
      </c>
      <c r="C205" s="116">
        <v>200</v>
      </c>
      <c r="D205" s="116">
        <v>200</v>
      </c>
    </row>
    <row r="206" spans="1:4">
      <c r="A206" s="12" t="s">
        <v>232</v>
      </c>
      <c r="B206" s="10" t="s">
        <v>705</v>
      </c>
      <c r="C206" s="116">
        <v>30</v>
      </c>
      <c r="D206" s="116">
        <v>30</v>
      </c>
    </row>
    <row r="207" spans="1:4">
      <c r="A207" s="12" t="s">
        <v>234</v>
      </c>
      <c r="B207" s="10" t="s">
        <v>198</v>
      </c>
      <c r="C207" s="116">
        <v>50</v>
      </c>
      <c r="D207" s="116">
        <v>50</v>
      </c>
    </row>
    <row r="208" spans="1:4">
      <c r="A208" s="12" t="s">
        <v>236</v>
      </c>
      <c r="B208" s="10" t="s">
        <v>200</v>
      </c>
      <c r="C208" s="116">
        <v>10</v>
      </c>
      <c r="D208" s="116">
        <v>10</v>
      </c>
    </row>
    <row r="209" spans="1:4">
      <c r="A209" s="12" t="s">
        <v>238</v>
      </c>
      <c r="B209" s="10" t="s">
        <v>202</v>
      </c>
      <c r="C209" s="116">
        <v>30</v>
      </c>
      <c r="D209" s="116">
        <v>30</v>
      </c>
    </row>
    <row r="210" spans="1:4">
      <c r="A210" s="12" t="s">
        <v>240</v>
      </c>
      <c r="B210" s="10" t="s">
        <v>796</v>
      </c>
      <c r="C210" s="116">
        <v>100</v>
      </c>
      <c r="D210" s="116">
        <v>100</v>
      </c>
    </row>
    <row r="211" spans="1:4">
      <c r="A211" s="12" t="s">
        <v>242</v>
      </c>
      <c r="B211" s="10" t="s">
        <v>205</v>
      </c>
      <c r="C211" s="17" t="s">
        <v>206</v>
      </c>
      <c r="D211" s="17" t="s">
        <v>904</v>
      </c>
    </row>
    <row r="212" spans="1:4">
      <c r="A212" s="12" t="s">
        <v>244</v>
      </c>
      <c r="B212" s="10" t="s">
        <v>208</v>
      </c>
      <c r="C212" s="122" t="s">
        <v>209</v>
      </c>
      <c r="D212" s="17" t="s">
        <v>905</v>
      </c>
    </row>
    <row r="213" spans="1:4">
      <c r="A213" s="12" t="s">
        <v>246</v>
      </c>
      <c r="B213" s="15" t="s">
        <v>211</v>
      </c>
      <c r="C213" s="122" t="s">
        <v>212</v>
      </c>
      <c r="D213" s="17" t="s">
        <v>212</v>
      </c>
    </row>
    <row r="214" spans="1:4">
      <c r="A214" s="12" t="s">
        <v>247</v>
      </c>
      <c r="B214" s="15" t="s">
        <v>907</v>
      </c>
      <c r="C214" s="122" t="s">
        <v>908</v>
      </c>
      <c r="D214" s="17">
        <v>500</v>
      </c>
    </row>
    <row r="215" spans="1:4">
      <c r="A215" s="12" t="s">
        <v>249</v>
      </c>
      <c r="B215" s="15" t="s">
        <v>909</v>
      </c>
      <c r="C215" s="122" t="s">
        <v>908</v>
      </c>
      <c r="D215" s="17">
        <v>10</v>
      </c>
    </row>
    <row r="216" spans="1:4">
      <c r="A216" s="12" t="s">
        <v>250</v>
      </c>
      <c r="B216" s="1" t="s">
        <v>910</v>
      </c>
      <c r="C216" s="122" t="s">
        <v>908</v>
      </c>
      <c r="D216" s="116">
        <v>80</v>
      </c>
    </row>
    <row r="217" spans="1:4" ht="88.8">
      <c r="A217" s="12" t="s">
        <v>252</v>
      </c>
      <c r="B217" s="120" t="s">
        <v>911</v>
      </c>
      <c r="C217" s="122" t="s">
        <v>908</v>
      </c>
      <c r="D217" s="116">
        <v>5</v>
      </c>
    </row>
    <row r="218" spans="1:4" ht="88.8">
      <c r="A218" s="12" t="s">
        <v>254</v>
      </c>
      <c r="B218" s="120" t="s">
        <v>914</v>
      </c>
      <c r="C218" s="122" t="s">
        <v>908</v>
      </c>
      <c r="D218" s="116">
        <v>10</v>
      </c>
    </row>
    <row r="219" spans="1:4">
      <c r="A219" s="12" t="s">
        <v>255</v>
      </c>
      <c r="B219" s="120" t="s">
        <v>912</v>
      </c>
      <c r="C219" s="122" t="s">
        <v>908</v>
      </c>
      <c r="D219" s="116">
        <v>10</v>
      </c>
    </row>
    <row r="220" spans="1:4">
      <c r="A220" s="12" t="s">
        <v>256</v>
      </c>
      <c r="B220" s="120" t="s">
        <v>913</v>
      </c>
      <c r="C220" s="122" t="s">
        <v>908</v>
      </c>
      <c r="D220" s="116">
        <v>20</v>
      </c>
    </row>
    <row r="221" spans="1:4" ht="88.8">
      <c r="A221" s="12" t="s">
        <v>258</v>
      </c>
      <c r="B221" s="121" t="s">
        <v>943</v>
      </c>
      <c r="C221" s="4" t="s">
        <v>908</v>
      </c>
      <c r="D221" s="121">
        <v>30</v>
      </c>
    </row>
    <row r="222" spans="1:4">
      <c r="A222" s="12"/>
      <c r="B222" s="1"/>
      <c r="C222" s="4"/>
      <c r="D222" s="116"/>
    </row>
    <row r="223" spans="1:4">
      <c r="A223" s="12"/>
      <c r="B223" s="1"/>
      <c r="C223" s="117">
        <v>2023</v>
      </c>
      <c r="D223" s="116" t="s">
        <v>884</v>
      </c>
    </row>
    <row r="224" spans="1:4">
      <c r="A224" s="12"/>
      <c r="B224" s="2" t="s">
        <v>213</v>
      </c>
      <c r="C224" s="116"/>
      <c r="D224" s="116"/>
    </row>
    <row r="225" spans="1:4">
      <c r="A225" s="12" t="s">
        <v>259</v>
      </c>
      <c r="B225" s="10" t="s">
        <v>215</v>
      </c>
      <c r="C225" s="116">
        <v>30</v>
      </c>
      <c r="D225" s="116">
        <v>30</v>
      </c>
    </row>
    <row r="226" spans="1:4">
      <c r="A226" s="12" t="s">
        <v>261</v>
      </c>
      <c r="B226" s="10" t="s">
        <v>217</v>
      </c>
      <c r="C226" s="116">
        <v>55</v>
      </c>
      <c r="D226" s="116">
        <v>55</v>
      </c>
    </row>
    <row r="227" spans="1:4">
      <c r="A227" s="12" t="s">
        <v>263</v>
      </c>
      <c r="B227" s="10" t="s">
        <v>219</v>
      </c>
      <c r="C227" s="116">
        <v>55</v>
      </c>
      <c r="D227" s="116">
        <v>55</v>
      </c>
    </row>
    <row r="228" spans="1:4">
      <c r="A228" s="12"/>
      <c r="B228" s="1"/>
      <c r="C228" s="4"/>
      <c r="D228" s="116"/>
    </row>
    <row r="229" spans="1:4">
      <c r="A229" s="1"/>
      <c r="B229" s="2" t="s">
        <v>220</v>
      </c>
      <c r="C229" s="4"/>
      <c r="D229" s="116"/>
    </row>
    <row r="230" spans="1:4">
      <c r="A230" s="12" t="s">
        <v>265</v>
      </c>
      <c r="B230" s="10" t="s">
        <v>222</v>
      </c>
      <c r="C230" s="116">
        <v>40</v>
      </c>
      <c r="D230" s="116">
        <v>40</v>
      </c>
    </row>
    <row r="231" spans="1:4">
      <c r="A231" s="12" t="s">
        <v>267</v>
      </c>
      <c r="B231" s="10" t="s">
        <v>224</v>
      </c>
      <c r="C231" s="116">
        <v>60</v>
      </c>
      <c r="D231" s="116">
        <v>60</v>
      </c>
    </row>
    <row r="232" spans="1:4">
      <c r="A232" s="12" t="s">
        <v>269</v>
      </c>
      <c r="B232" s="10" t="s">
        <v>226</v>
      </c>
      <c r="C232" s="116">
        <v>80</v>
      </c>
      <c r="D232" s="116">
        <v>80</v>
      </c>
    </row>
    <row r="233" spans="1:4">
      <c r="A233" s="11"/>
      <c r="B233" s="18" t="s">
        <v>227</v>
      </c>
      <c r="C233" s="4"/>
      <c r="D233" s="116"/>
    </row>
    <row r="234" spans="1:4">
      <c r="A234" s="12" t="s">
        <v>271</v>
      </c>
      <c r="B234" s="10" t="s">
        <v>229</v>
      </c>
      <c r="C234" s="116">
        <v>100</v>
      </c>
      <c r="D234" s="116">
        <v>100</v>
      </c>
    </row>
    <row r="235" spans="1:4">
      <c r="A235" s="12" t="s">
        <v>273</v>
      </c>
      <c r="B235" s="10" t="s">
        <v>231</v>
      </c>
      <c r="C235" s="116">
        <v>0</v>
      </c>
      <c r="D235" s="116" t="s">
        <v>1003</v>
      </c>
    </row>
    <row r="236" spans="1:4" s="19" customFormat="1">
      <c r="A236" s="12" t="s">
        <v>274</v>
      </c>
      <c r="B236" s="10" t="s">
        <v>233</v>
      </c>
      <c r="C236" s="116">
        <v>100</v>
      </c>
      <c r="D236" s="116">
        <v>100</v>
      </c>
    </row>
    <row r="237" spans="1:4">
      <c r="A237" s="12" t="s">
        <v>276</v>
      </c>
      <c r="B237" s="10" t="s">
        <v>235</v>
      </c>
      <c r="C237" s="116">
        <v>100</v>
      </c>
      <c r="D237" s="116">
        <v>100</v>
      </c>
    </row>
    <row r="238" spans="1:4">
      <c r="A238" s="12" t="s">
        <v>277</v>
      </c>
      <c r="B238" s="10" t="s">
        <v>237</v>
      </c>
      <c r="C238" s="116">
        <v>1000</v>
      </c>
      <c r="D238" s="116">
        <v>500</v>
      </c>
    </row>
    <row r="239" spans="1:4">
      <c r="A239" s="12" t="s">
        <v>278</v>
      </c>
      <c r="B239" s="10" t="s">
        <v>239</v>
      </c>
      <c r="C239" s="116">
        <v>100</v>
      </c>
      <c r="D239" s="116">
        <v>100</v>
      </c>
    </row>
    <row r="240" spans="1:4">
      <c r="A240" s="12" t="s">
        <v>279</v>
      </c>
      <c r="B240" s="1" t="s">
        <v>241</v>
      </c>
      <c r="C240" s="116">
        <v>150</v>
      </c>
      <c r="D240" s="116">
        <v>150</v>
      </c>
    </row>
    <row r="241" spans="1:4">
      <c r="A241" s="12" t="s">
        <v>280</v>
      </c>
      <c r="B241" s="15" t="s">
        <v>243</v>
      </c>
      <c r="C241" s="116">
        <v>200</v>
      </c>
      <c r="D241" s="116">
        <v>200</v>
      </c>
    </row>
    <row r="242" spans="1:4">
      <c r="A242" s="12" t="s">
        <v>281</v>
      </c>
      <c r="B242" s="15" t="s">
        <v>245</v>
      </c>
      <c r="C242" s="116">
        <v>100</v>
      </c>
      <c r="D242" s="116">
        <v>100</v>
      </c>
    </row>
    <row r="243" spans="1:4">
      <c r="A243" s="12" t="s">
        <v>284</v>
      </c>
      <c r="B243" s="15" t="s">
        <v>631</v>
      </c>
      <c r="C243" s="116">
        <v>150</v>
      </c>
      <c r="D243" s="116">
        <v>150</v>
      </c>
    </row>
    <row r="244" spans="1:4">
      <c r="A244" s="12" t="s">
        <v>286</v>
      </c>
      <c r="B244" s="20" t="s">
        <v>248</v>
      </c>
      <c r="C244" s="116">
        <v>200</v>
      </c>
      <c r="D244" s="116">
        <v>200</v>
      </c>
    </row>
    <row r="245" spans="1:4">
      <c r="A245" s="12" t="s">
        <v>288</v>
      </c>
      <c r="B245" s="10" t="s">
        <v>1002</v>
      </c>
      <c r="C245" s="116">
        <v>0</v>
      </c>
      <c r="D245" s="116">
        <v>200</v>
      </c>
    </row>
    <row r="246" spans="1:4">
      <c r="A246" s="12" t="s">
        <v>289</v>
      </c>
      <c r="B246" s="10" t="s">
        <v>251</v>
      </c>
      <c r="C246" s="116">
        <v>20</v>
      </c>
      <c r="D246" s="116">
        <v>20</v>
      </c>
    </row>
    <row r="247" spans="1:4">
      <c r="A247" s="12" t="s">
        <v>290</v>
      </c>
      <c r="B247" s="10" t="s">
        <v>253</v>
      </c>
      <c r="C247" s="116">
        <v>150</v>
      </c>
      <c r="D247" s="116">
        <v>200</v>
      </c>
    </row>
    <row r="248" spans="1:4">
      <c r="A248" s="12" t="s">
        <v>291</v>
      </c>
      <c r="B248" s="1" t="s">
        <v>998</v>
      </c>
      <c r="C248" s="116">
        <v>300</v>
      </c>
      <c r="D248" s="116">
        <v>300</v>
      </c>
    </row>
    <row r="249" spans="1:4">
      <c r="A249" s="12" t="s">
        <v>293</v>
      </c>
      <c r="B249" s="15" t="s">
        <v>257</v>
      </c>
      <c r="C249" s="116">
        <v>300</v>
      </c>
      <c r="D249" s="116">
        <v>200</v>
      </c>
    </row>
    <row r="250" spans="1:4">
      <c r="A250" s="12" t="s">
        <v>829</v>
      </c>
      <c r="B250" s="15" t="s">
        <v>999</v>
      </c>
      <c r="C250" s="116">
        <v>10</v>
      </c>
      <c r="D250" s="116">
        <v>20</v>
      </c>
    </row>
    <row r="251" spans="1:4">
      <c r="A251" s="12" t="s">
        <v>1085</v>
      </c>
      <c r="B251" s="15" t="s">
        <v>1000</v>
      </c>
      <c r="C251" s="116" t="s">
        <v>908</v>
      </c>
      <c r="D251" s="116">
        <v>20</v>
      </c>
    </row>
    <row r="252" spans="1:4">
      <c r="A252" s="12" t="s">
        <v>298</v>
      </c>
      <c r="B252" s="15" t="s">
        <v>1001</v>
      </c>
      <c r="C252" s="116" t="s">
        <v>908</v>
      </c>
      <c r="D252" s="116">
        <v>30</v>
      </c>
    </row>
    <row r="253" spans="1:4">
      <c r="A253" s="12" t="s">
        <v>299</v>
      </c>
      <c r="B253" s="15" t="s">
        <v>260</v>
      </c>
      <c r="C253" s="116">
        <v>20</v>
      </c>
      <c r="D253" s="116">
        <v>20</v>
      </c>
    </row>
    <row r="254" spans="1:4">
      <c r="A254" s="12" t="s">
        <v>300</v>
      </c>
      <c r="B254" s="10" t="s">
        <v>262</v>
      </c>
      <c r="C254" s="116">
        <v>100</v>
      </c>
      <c r="D254" s="116">
        <v>100</v>
      </c>
    </row>
    <row r="255" spans="1:4">
      <c r="A255" s="12" t="s">
        <v>302</v>
      </c>
      <c r="B255" s="10" t="s">
        <v>264</v>
      </c>
      <c r="C255" s="116">
        <v>100</v>
      </c>
      <c r="D255" s="116">
        <v>100</v>
      </c>
    </row>
    <row r="256" spans="1:4">
      <c r="A256" s="12" t="s">
        <v>305</v>
      </c>
      <c r="B256" s="10" t="s">
        <v>266</v>
      </c>
      <c r="C256" s="116">
        <v>100</v>
      </c>
      <c r="D256" s="116">
        <v>100</v>
      </c>
    </row>
    <row r="257" spans="1:4">
      <c r="A257" s="12" t="s">
        <v>307</v>
      </c>
      <c r="B257" s="10" t="s">
        <v>922</v>
      </c>
      <c r="C257" s="116">
        <v>200</v>
      </c>
      <c r="D257" s="116">
        <v>200</v>
      </c>
    </row>
    <row r="258" spans="1:4">
      <c r="A258" s="12" t="s">
        <v>309</v>
      </c>
      <c r="B258" s="10" t="s">
        <v>806</v>
      </c>
      <c r="C258" s="116">
        <v>100</v>
      </c>
      <c r="D258" s="116">
        <v>100</v>
      </c>
    </row>
    <row r="259" spans="1:4">
      <c r="A259" s="12" t="s">
        <v>310</v>
      </c>
      <c r="B259" s="10" t="s">
        <v>761</v>
      </c>
      <c r="C259" s="116">
        <v>10</v>
      </c>
      <c r="D259" s="116">
        <v>10</v>
      </c>
    </row>
    <row r="260" spans="1:4">
      <c r="A260" s="12" t="s">
        <v>312</v>
      </c>
      <c r="B260" s="10" t="s">
        <v>807</v>
      </c>
      <c r="C260" s="116">
        <v>20</v>
      </c>
      <c r="D260" s="116">
        <v>20</v>
      </c>
    </row>
    <row r="261" spans="1:4">
      <c r="A261" s="12" t="s">
        <v>315</v>
      </c>
      <c r="B261" s="10" t="s">
        <v>808</v>
      </c>
      <c r="C261" s="116">
        <v>40</v>
      </c>
      <c r="D261" s="116">
        <v>40</v>
      </c>
    </row>
    <row r="262" spans="1:4">
      <c r="A262" s="12" t="s">
        <v>316</v>
      </c>
      <c r="B262" s="10" t="s">
        <v>809</v>
      </c>
      <c r="C262" s="116">
        <v>100</v>
      </c>
      <c r="D262" s="116">
        <v>100</v>
      </c>
    </row>
    <row r="263" spans="1:4">
      <c r="A263" s="12" t="s">
        <v>317</v>
      </c>
      <c r="B263" s="10" t="s">
        <v>915</v>
      </c>
      <c r="C263" s="116">
        <v>10</v>
      </c>
      <c r="D263" s="116">
        <v>10</v>
      </c>
    </row>
    <row r="264" spans="1:4">
      <c r="A264" s="12" t="s">
        <v>318</v>
      </c>
      <c r="B264" s="10" t="s">
        <v>916</v>
      </c>
      <c r="C264" s="116">
        <v>100</v>
      </c>
      <c r="D264" s="116">
        <v>100</v>
      </c>
    </row>
    <row r="265" spans="1:4">
      <c r="A265" s="12" t="s">
        <v>320</v>
      </c>
      <c r="B265" s="15" t="s">
        <v>268</v>
      </c>
      <c r="C265" s="116">
        <v>100</v>
      </c>
      <c r="D265" s="116">
        <v>100</v>
      </c>
    </row>
    <row r="266" spans="1:4">
      <c r="A266" s="12" t="s">
        <v>321</v>
      </c>
      <c r="B266" s="15" t="s">
        <v>270</v>
      </c>
      <c r="C266" s="116">
        <v>70</v>
      </c>
      <c r="D266" s="116">
        <v>70</v>
      </c>
    </row>
    <row r="267" spans="1:4">
      <c r="A267" s="12" t="s">
        <v>323</v>
      </c>
      <c r="B267" s="15" t="s">
        <v>272</v>
      </c>
      <c r="C267" s="116">
        <v>20</v>
      </c>
      <c r="D267" s="116">
        <v>20</v>
      </c>
    </row>
    <row r="268" spans="1:4" ht="88.8">
      <c r="A268" s="12" t="s">
        <v>324</v>
      </c>
      <c r="B268" s="121" t="s">
        <v>917</v>
      </c>
      <c r="C268" s="4" t="s">
        <v>908</v>
      </c>
      <c r="D268" s="116">
        <v>1000</v>
      </c>
    </row>
    <row r="269" spans="1:4">
      <c r="A269" s="12" t="s">
        <v>325</v>
      </c>
      <c r="B269" s="121" t="s">
        <v>920</v>
      </c>
      <c r="C269" s="4" t="s">
        <v>908</v>
      </c>
      <c r="D269" s="116">
        <v>50</v>
      </c>
    </row>
    <row r="270" spans="1:4">
      <c r="A270" s="12" t="s">
        <v>1086</v>
      </c>
      <c r="B270" s="121" t="s">
        <v>918</v>
      </c>
      <c r="C270" s="4" t="s">
        <v>908</v>
      </c>
      <c r="D270" s="116">
        <v>50</v>
      </c>
    </row>
    <row r="271" spans="1:4" ht="88.8">
      <c r="A271" s="12" t="s">
        <v>1087</v>
      </c>
      <c r="B271" s="121" t="s">
        <v>919</v>
      </c>
      <c r="C271" s="4" t="s">
        <v>908</v>
      </c>
      <c r="D271" s="116">
        <v>50</v>
      </c>
    </row>
    <row r="272" spans="1:4" ht="133.19999999999999">
      <c r="A272" s="12" t="s">
        <v>1088</v>
      </c>
      <c r="B272" s="121" t="s">
        <v>923</v>
      </c>
      <c r="C272" s="4" t="s">
        <v>908</v>
      </c>
      <c r="D272" s="121">
        <v>10</v>
      </c>
    </row>
    <row r="273" spans="1:4">
      <c r="A273" s="12" t="s">
        <v>1089</v>
      </c>
      <c r="B273" s="121" t="s">
        <v>924</v>
      </c>
      <c r="C273" s="4" t="s">
        <v>908</v>
      </c>
      <c r="D273" s="121">
        <v>50</v>
      </c>
    </row>
    <row r="274" spans="1:4" ht="88.8">
      <c r="A274" s="12" t="s">
        <v>329</v>
      </c>
      <c r="B274" s="121" t="s">
        <v>925</v>
      </c>
      <c r="C274" s="4" t="s">
        <v>908</v>
      </c>
      <c r="D274" s="121">
        <v>10</v>
      </c>
    </row>
    <row r="275" spans="1:4">
      <c r="A275" s="12" t="s">
        <v>1090</v>
      </c>
      <c r="B275" s="121" t="s">
        <v>926</v>
      </c>
      <c r="C275" s="4" t="s">
        <v>908</v>
      </c>
      <c r="D275" s="121">
        <v>100</v>
      </c>
    </row>
    <row r="276" spans="1:4">
      <c r="A276" s="12" t="s">
        <v>331</v>
      </c>
      <c r="B276" s="121" t="s">
        <v>927</v>
      </c>
      <c r="C276" s="4" t="s">
        <v>908</v>
      </c>
      <c r="D276" s="121">
        <v>50</v>
      </c>
    </row>
    <row r="277" spans="1:4">
      <c r="A277" s="12" t="s">
        <v>334</v>
      </c>
      <c r="B277" s="121" t="s">
        <v>928</v>
      </c>
      <c r="C277" s="4" t="s">
        <v>908</v>
      </c>
      <c r="D277" s="121">
        <v>30</v>
      </c>
    </row>
    <row r="278" spans="1:4">
      <c r="A278" s="12" t="s">
        <v>336</v>
      </c>
      <c r="B278" s="121" t="s">
        <v>929</v>
      </c>
      <c r="C278" s="4" t="s">
        <v>908</v>
      </c>
      <c r="D278" s="121">
        <v>10</v>
      </c>
    </row>
    <row r="279" spans="1:4">
      <c r="A279" s="12" t="s">
        <v>338</v>
      </c>
      <c r="B279" s="121" t="s">
        <v>930</v>
      </c>
      <c r="C279" s="4" t="s">
        <v>908</v>
      </c>
      <c r="D279" s="121">
        <v>20</v>
      </c>
    </row>
    <row r="280" spans="1:4" ht="88.8">
      <c r="A280" s="12" t="s">
        <v>340</v>
      </c>
      <c r="B280" s="121" t="s">
        <v>931</v>
      </c>
      <c r="C280" s="4" t="s">
        <v>908</v>
      </c>
      <c r="D280" s="121">
        <v>10</v>
      </c>
    </row>
    <row r="281" spans="1:4" ht="88.8">
      <c r="A281" s="12" t="s">
        <v>1091</v>
      </c>
      <c r="B281" s="121" t="s">
        <v>932</v>
      </c>
      <c r="C281" s="4" t="s">
        <v>908</v>
      </c>
      <c r="D281" s="121">
        <v>10</v>
      </c>
    </row>
    <row r="282" spans="1:4">
      <c r="A282" s="12" t="s">
        <v>1092</v>
      </c>
      <c r="B282" s="121" t="s">
        <v>933</v>
      </c>
      <c r="C282" s="4" t="s">
        <v>908</v>
      </c>
      <c r="D282" s="121">
        <v>50</v>
      </c>
    </row>
    <row r="283" spans="1:4" ht="133.19999999999999">
      <c r="A283" s="12" t="s">
        <v>343</v>
      </c>
      <c r="B283" s="121" t="s">
        <v>934</v>
      </c>
      <c r="C283" s="4" t="s">
        <v>908</v>
      </c>
      <c r="D283" s="121">
        <v>50</v>
      </c>
    </row>
    <row r="284" spans="1:4" ht="133.19999999999999">
      <c r="A284" s="12" t="s">
        <v>345</v>
      </c>
      <c r="B284" s="121" t="s">
        <v>935</v>
      </c>
      <c r="C284" s="4" t="s">
        <v>908</v>
      </c>
      <c r="D284" s="121">
        <v>50</v>
      </c>
    </row>
    <row r="285" spans="1:4" ht="88.8">
      <c r="A285" s="12" t="s">
        <v>347</v>
      </c>
      <c r="B285" s="121" t="s">
        <v>936</v>
      </c>
      <c r="C285" s="4" t="s">
        <v>908</v>
      </c>
      <c r="D285" s="121">
        <v>30</v>
      </c>
    </row>
    <row r="286" spans="1:4" ht="133.19999999999999">
      <c r="A286" s="12" t="s">
        <v>349</v>
      </c>
      <c r="B286" s="121" t="s">
        <v>937</v>
      </c>
      <c r="C286" s="4" t="s">
        <v>908</v>
      </c>
      <c r="D286" s="121">
        <v>30</v>
      </c>
    </row>
    <row r="287" spans="1:4" ht="88.8">
      <c r="A287" s="12" t="s">
        <v>1093</v>
      </c>
      <c r="B287" s="121" t="s">
        <v>938</v>
      </c>
      <c r="C287" s="4" t="s">
        <v>908</v>
      </c>
      <c r="D287" s="121">
        <v>30</v>
      </c>
    </row>
    <row r="288" spans="1:4" ht="88.8">
      <c r="A288" s="12" t="s">
        <v>353</v>
      </c>
      <c r="B288" s="121" t="s">
        <v>939</v>
      </c>
      <c r="C288" s="4" t="s">
        <v>908</v>
      </c>
      <c r="D288" s="121">
        <v>20</v>
      </c>
    </row>
    <row r="289" spans="1:4" ht="222">
      <c r="A289" s="12" t="s">
        <v>354</v>
      </c>
      <c r="B289" s="121" t="s">
        <v>940</v>
      </c>
      <c r="C289" s="4" t="s">
        <v>908</v>
      </c>
      <c r="D289" s="121">
        <v>50</v>
      </c>
    </row>
    <row r="290" spans="1:4" ht="88.8">
      <c r="A290" s="12" t="s">
        <v>355</v>
      </c>
      <c r="B290" s="121" t="s">
        <v>941</v>
      </c>
      <c r="C290" s="4" t="s">
        <v>908</v>
      </c>
      <c r="D290" s="121">
        <v>30</v>
      </c>
    </row>
    <row r="291" spans="1:4" ht="133.19999999999999">
      <c r="A291" s="12" t="s">
        <v>1094</v>
      </c>
      <c r="B291" s="121" t="s">
        <v>942</v>
      </c>
      <c r="C291" s="4" t="s">
        <v>908</v>
      </c>
      <c r="D291" s="121">
        <v>20</v>
      </c>
    </row>
    <row r="292" spans="1:4" ht="177.6">
      <c r="A292" s="12" t="s">
        <v>358</v>
      </c>
      <c r="B292" s="121" t="s">
        <v>944</v>
      </c>
      <c r="C292" s="4" t="s">
        <v>908</v>
      </c>
      <c r="D292" s="121">
        <v>50</v>
      </c>
    </row>
    <row r="293" spans="1:4" ht="88.8">
      <c r="A293" s="12" t="s">
        <v>360</v>
      </c>
      <c r="B293" s="121" t="s">
        <v>945</v>
      </c>
      <c r="C293" s="4" t="s">
        <v>908</v>
      </c>
      <c r="D293" s="121">
        <v>20</v>
      </c>
    </row>
    <row r="294" spans="1:4">
      <c r="A294" s="12" t="s">
        <v>362</v>
      </c>
      <c r="B294" s="121" t="s">
        <v>946</v>
      </c>
      <c r="C294" s="4" t="s">
        <v>908</v>
      </c>
      <c r="D294" s="121">
        <v>20</v>
      </c>
    </row>
    <row r="295" spans="1:4" ht="88.8">
      <c r="A295" s="12" t="s">
        <v>364</v>
      </c>
      <c r="B295" s="121" t="s">
        <v>947</v>
      </c>
      <c r="C295" s="4" t="s">
        <v>908</v>
      </c>
      <c r="D295" s="121">
        <v>20</v>
      </c>
    </row>
    <row r="296" spans="1:4" ht="88.8">
      <c r="A296" s="12" t="s">
        <v>365</v>
      </c>
      <c r="B296" s="121" t="s">
        <v>948</v>
      </c>
      <c r="C296" s="4" t="s">
        <v>908</v>
      </c>
      <c r="D296" s="121">
        <v>10</v>
      </c>
    </row>
    <row r="297" spans="1:4" ht="88.8">
      <c r="A297" s="12" t="s">
        <v>366</v>
      </c>
      <c r="B297" s="121" t="s">
        <v>949</v>
      </c>
      <c r="C297" s="4" t="s">
        <v>908</v>
      </c>
      <c r="D297" s="121">
        <v>20</v>
      </c>
    </row>
    <row r="298" spans="1:4">
      <c r="A298" s="12" t="s">
        <v>367</v>
      </c>
      <c r="B298" s="121" t="s">
        <v>950</v>
      </c>
      <c r="C298" s="4" t="s">
        <v>908</v>
      </c>
      <c r="D298" s="121">
        <v>10</v>
      </c>
    </row>
    <row r="299" spans="1:4">
      <c r="A299" s="12" t="s">
        <v>368</v>
      </c>
      <c r="B299" s="121" t="s">
        <v>951</v>
      </c>
      <c r="C299" s="4" t="s">
        <v>908</v>
      </c>
      <c r="D299" s="121">
        <v>50</v>
      </c>
    </row>
    <row r="300" spans="1:4" ht="88.8">
      <c r="A300" s="12" t="s">
        <v>369</v>
      </c>
      <c r="B300" s="121" t="s">
        <v>952</v>
      </c>
      <c r="C300" s="4" t="s">
        <v>908</v>
      </c>
      <c r="D300" s="121">
        <v>10</v>
      </c>
    </row>
    <row r="301" spans="1:4" ht="133.19999999999999">
      <c r="A301" s="12" t="s">
        <v>371</v>
      </c>
      <c r="B301" s="121" t="s">
        <v>953</v>
      </c>
      <c r="C301" s="4" t="s">
        <v>908</v>
      </c>
      <c r="D301" s="121">
        <v>100</v>
      </c>
    </row>
    <row r="302" spans="1:4">
      <c r="A302" s="12" t="s">
        <v>372</v>
      </c>
      <c r="B302" s="121" t="s">
        <v>954</v>
      </c>
      <c r="C302" s="4" t="s">
        <v>908</v>
      </c>
      <c r="D302" s="121">
        <v>500</v>
      </c>
    </row>
    <row r="303" spans="1:4">
      <c r="A303" s="12" t="s">
        <v>374</v>
      </c>
      <c r="B303" s="121" t="s">
        <v>955</v>
      </c>
      <c r="C303" s="4" t="s">
        <v>908</v>
      </c>
      <c r="D303" s="121">
        <v>30</v>
      </c>
    </row>
    <row r="304" spans="1:4" ht="88.8">
      <c r="A304" s="12" t="s">
        <v>375</v>
      </c>
      <c r="B304" s="121" t="s">
        <v>956</v>
      </c>
      <c r="C304" s="4" t="s">
        <v>908</v>
      </c>
      <c r="D304" s="121">
        <v>100</v>
      </c>
    </row>
    <row r="305" spans="1:4" ht="88.8">
      <c r="A305" s="12" t="s">
        <v>1095</v>
      </c>
      <c r="B305" s="121" t="s">
        <v>957</v>
      </c>
      <c r="C305" s="4" t="s">
        <v>908</v>
      </c>
      <c r="D305" s="121">
        <v>200</v>
      </c>
    </row>
    <row r="306" spans="1:4" ht="88.8">
      <c r="A306" s="12" t="s">
        <v>376</v>
      </c>
      <c r="B306" s="121" t="s">
        <v>958</v>
      </c>
      <c r="C306" s="4" t="s">
        <v>908</v>
      </c>
      <c r="D306" s="121">
        <v>50</v>
      </c>
    </row>
    <row r="307" spans="1:4" ht="88.8">
      <c r="A307" s="12" t="s">
        <v>380</v>
      </c>
      <c r="B307" s="121" t="s">
        <v>959</v>
      </c>
      <c r="C307" s="4" t="s">
        <v>908</v>
      </c>
      <c r="D307" s="121">
        <v>20</v>
      </c>
    </row>
    <row r="308" spans="1:4" ht="133.19999999999999">
      <c r="A308" s="12" t="s">
        <v>382</v>
      </c>
      <c r="B308" s="121" t="s">
        <v>960</v>
      </c>
      <c r="C308" s="4" t="s">
        <v>908</v>
      </c>
      <c r="D308" s="121">
        <v>20</v>
      </c>
    </row>
    <row r="309" spans="1:4" ht="88.8">
      <c r="A309" s="12" t="s">
        <v>830</v>
      </c>
      <c r="B309" s="121" t="s">
        <v>961</v>
      </c>
      <c r="C309" s="4" t="s">
        <v>908</v>
      </c>
      <c r="D309" s="121">
        <v>20</v>
      </c>
    </row>
    <row r="310" spans="1:4" ht="88.8">
      <c r="A310" s="12" t="s">
        <v>384</v>
      </c>
      <c r="B310" s="121" t="s">
        <v>962</v>
      </c>
      <c r="C310" s="4" t="s">
        <v>908</v>
      </c>
      <c r="D310" s="121">
        <v>50</v>
      </c>
    </row>
    <row r="311" spans="1:4" ht="88.8">
      <c r="A311" s="12" t="s">
        <v>386</v>
      </c>
      <c r="B311" s="121" t="s">
        <v>963</v>
      </c>
      <c r="C311" s="4" t="s">
        <v>908</v>
      </c>
      <c r="D311" s="121">
        <v>20</v>
      </c>
    </row>
    <row r="312" spans="1:4" ht="88.8">
      <c r="A312" s="12" t="s">
        <v>388</v>
      </c>
      <c r="B312" s="121" t="s">
        <v>964</v>
      </c>
      <c r="C312" s="4" t="s">
        <v>908</v>
      </c>
      <c r="D312" s="121">
        <v>20</v>
      </c>
    </row>
    <row r="313" spans="1:4">
      <c r="A313" s="12" t="s">
        <v>389</v>
      </c>
      <c r="B313" s="121" t="s">
        <v>965</v>
      </c>
      <c r="C313" s="4" t="s">
        <v>908</v>
      </c>
      <c r="D313" s="121">
        <v>20</v>
      </c>
    </row>
    <row r="314" spans="1:4" ht="177.6">
      <c r="A314" s="12" t="s">
        <v>390</v>
      </c>
      <c r="B314" s="121" t="s">
        <v>966</v>
      </c>
      <c r="C314" s="4" t="s">
        <v>908</v>
      </c>
      <c r="D314" s="121">
        <v>30</v>
      </c>
    </row>
    <row r="315" spans="1:4" ht="88.8">
      <c r="A315" s="12" t="s">
        <v>391</v>
      </c>
      <c r="B315" s="121" t="s">
        <v>967</v>
      </c>
      <c r="C315" s="4" t="s">
        <v>908</v>
      </c>
      <c r="D315" s="121">
        <v>30</v>
      </c>
    </row>
    <row r="316" spans="1:4">
      <c r="A316" s="12" t="s">
        <v>392</v>
      </c>
      <c r="B316" s="121" t="s">
        <v>968</v>
      </c>
      <c r="C316" s="4" t="s">
        <v>908</v>
      </c>
      <c r="D316" s="121">
        <v>30</v>
      </c>
    </row>
    <row r="317" spans="1:4">
      <c r="A317" s="12" t="s">
        <v>393</v>
      </c>
      <c r="B317" s="121" t="s">
        <v>969</v>
      </c>
      <c r="C317" s="4" t="s">
        <v>908</v>
      </c>
      <c r="D317" s="121">
        <v>20</v>
      </c>
    </row>
    <row r="318" spans="1:4" ht="133.19999999999999">
      <c r="A318" s="12" t="s">
        <v>394</v>
      </c>
      <c r="B318" s="121" t="s">
        <v>970</v>
      </c>
      <c r="C318" s="4" t="s">
        <v>908</v>
      </c>
      <c r="D318" s="121">
        <v>30</v>
      </c>
    </row>
    <row r="319" spans="1:4" ht="88.8">
      <c r="A319" s="12" t="s">
        <v>396</v>
      </c>
      <c r="B319" s="121" t="s">
        <v>971</v>
      </c>
      <c r="C319" s="4" t="s">
        <v>908</v>
      </c>
      <c r="D319" s="121">
        <v>50</v>
      </c>
    </row>
    <row r="320" spans="1:4">
      <c r="A320" s="12" t="s">
        <v>398</v>
      </c>
      <c r="B320" s="121" t="s">
        <v>972</v>
      </c>
      <c r="C320" s="4" t="s">
        <v>908</v>
      </c>
      <c r="D320" s="121">
        <v>20</v>
      </c>
    </row>
    <row r="321" spans="1:4">
      <c r="A321" s="12" t="s">
        <v>400</v>
      </c>
      <c r="B321" s="121" t="s">
        <v>973</v>
      </c>
      <c r="C321" s="4" t="s">
        <v>908</v>
      </c>
      <c r="D321" s="121">
        <v>20</v>
      </c>
    </row>
    <row r="322" spans="1:4" ht="88.8">
      <c r="A322" s="12" t="s">
        <v>402</v>
      </c>
      <c r="B322" s="121" t="s">
        <v>974</v>
      </c>
      <c r="C322" s="4" t="s">
        <v>908</v>
      </c>
      <c r="D322" s="121">
        <v>20</v>
      </c>
    </row>
    <row r="323" spans="1:4">
      <c r="A323" s="12" t="s">
        <v>404</v>
      </c>
      <c r="B323" s="121" t="s">
        <v>1029</v>
      </c>
      <c r="C323" s="4" t="s">
        <v>908</v>
      </c>
      <c r="D323" s="121">
        <v>20</v>
      </c>
    </row>
    <row r="324" spans="1:4">
      <c r="A324" s="12" t="s">
        <v>405</v>
      </c>
      <c r="B324" s="121" t="s">
        <v>975</v>
      </c>
      <c r="C324" s="4" t="s">
        <v>908</v>
      </c>
      <c r="D324" s="121">
        <v>20</v>
      </c>
    </row>
    <row r="325" spans="1:4" ht="88.8">
      <c r="A325" s="12" t="s">
        <v>407</v>
      </c>
      <c r="B325" s="121" t="s">
        <v>976</v>
      </c>
      <c r="C325" s="4" t="s">
        <v>908</v>
      </c>
      <c r="D325" s="121">
        <v>50</v>
      </c>
    </row>
    <row r="326" spans="1:4" ht="87.6">
      <c r="A326" s="3"/>
      <c r="B326" s="130" t="s">
        <v>1015</v>
      </c>
      <c r="C326" s="4"/>
      <c r="D326" s="121"/>
    </row>
    <row r="327" spans="1:4" ht="58.8">
      <c r="A327" s="12" t="s">
        <v>409</v>
      </c>
      <c r="B327" s="126" t="s">
        <v>1011</v>
      </c>
      <c r="C327" s="4"/>
      <c r="D327" s="121"/>
    </row>
    <row r="328" spans="1:4" ht="88.8">
      <c r="A328" s="12" t="s">
        <v>410</v>
      </c>
      <c r="B328" s="121" t="s">
        <v>1016</v>
      </c>
      <c r="C328" s="4" t="s">
        <v>908</v>
      </c>
      <c r="D328" s="121">
        <v>800</v>
      </c>
    </row>
    <row r="329" spans="1:4" ht="133.19999999999999">
      <c r="A329" s="12" t="s">
        <v>412</v>
      </c>
      <c r="B329" s="121" t="s">
        <v>1017</v>
      </c>
      <c r="C329" s="4" t="s">
        <v>908</v>
      </c>
      <c r="D329" s="121">
        <v>800</v>
      </c>
    </row>
    <row r="330" spans="1:4" ht="88.8">
      <c r="A330" s="12" t="s">
        <v>414</v>
      </c>
      <c r="B330" s="121" t="s">
        <v>1018</v>
      </c>
      <c r="C330" s="4" t="s">
        <v>908</v>
      </c>
      <c r="D330" s="121">
        <v>50</v>
      </c>
    </row>
    <row r="331" spans="1:4" ht="133.19999999999999">
      <c r="A331" s="12" t="s">
        <v>416</v>
      </c>
      <c r="B331" s="121" t="s">
        <v>1019</v>
      </c>
      <c r="C331" s="4" t="s">
        <v>908</v>
      </c>
      <c r="D331" s="121">
        <v>50</v>
      </c>
    </row>
    <row r="332" spans="1:4" ht="88.8">
      <c r="A332" s="12" t="s">
        <v>418</v>
      </c>
      <c r="B332" s="121" t="s">
        <v>1020</v>
      </c>
      <c r="C332" s="4" t="s">
        <v>908</v>
      </c>
      <c r="D332" s="121">
        <v>50</v>
      </c>
    </row>
    <row r="333" spans="1:4" ht="133.19999999999999">
      <c r="A333" s="12" t="s">
        <v>1096</v>
      </c>
      <c r="B333" s="121" t="s">
        <v>1021</v>
      </c>
      <c r="C333" s="4" t="s">
        <v>908</v>
      </c>
      <c r="D333" s="121">
        <v>100</v>
      </c>
    </row>
    <row r="334" spans="1:4" ht="88.8">
      <c r="A334" s="12" t="s">
        <v>1097</v>
      </c>
      <c r="B334" s="121" t="s">
        <v>1022</v>
      </c>
      <c r="C334" s="4" t="s">
        <v>908</v>
      </c>
      <c r="D334" s="121">
        <v>20</v>
      </c>
    </row>
    <row r="335" spans="1:4" ht="88.8">
      <c r="A335" s="12" t="s">
        <v>1098</v>
      </c>
      <c r="B335" s="121" t="s">
        <v>1023</v>
      </c>
      <c r="C335" s="4" t="s">
        <v>908</v>
      </c>
      <c r="D335" s="121">
        <v>50</v>
      </c>
    </row>
    <row r="336" spans="1:4">
      <c r="A336" s="12" t="s">
        <v>1099</v>
      </c>
      <c r="B336" s="121" t="s">
        <v>1024</v>
      </c>
      <c r="C336" s="4" t="s">
        <v>908</v>
      </c>
      <c r="D336" s="121">
        <v>50</v>
      </c>
    </row>
    <row r="337" spans="1:4">
      <c r="A337" s="3"/>
      <c r="B337" s="121" t="s">
        <v>1153</v>
      </c>
      <c r="C337" s="4"/>
      <c r="D337" s="121"/>
    </row>
    <row r="338" spans="1:4" ht="58.8">
      <c r="A338" s="3"/>
      <c r="B338" s="126" t="s">
        <v>1012</v>
      </c>
      <c r="C338" s="4"/>
      <c r="D338" s="121"/>
    </row>
    <row r="339" spans="1:4" ht="88.8">
      <c r="A339" s="12" t="s">
        <v>1100</v>
      </c>
      <c r="B339" s="121" t="s">
        <v>1016</v>
      </c>
      <c r="C339" s="4" t="s">
        <v>908</v>
      </c>
      <c r="D339" s="121">
        <v>1600</v>
      </c>
    </row>
    <row r="340" spans="1:4" ht="133.19999999999999">
      <c r="A340" s="12" t="s">
        <v>423</v>
      </c>
      <c r="B340" s="121" t="s">
        <v>1017</v>
      </c>
      <c r="C340" s="4" t="s">
        <v>908</v>
      </c>
      <c r="D340" s="121">
        <v>1600</v>
      </c>
    </row>
    <row r="341" spans="1:4" ht="88.8">
      <c r="A341" s="12" t="s">
        <v>425</v>
      </c>
      <c r="B341" s="121" t="s">
        <v>1018</v>
      </c>
      <c r="C341" s="4" t="s">
        <v>908</v>
      </c>
      <c r="D341" s="121">
        <v>100</v>
      </c>
    </row>
    <row r="342" spans="1:4" ht="133.19999999999999">
      <c r="A342" s="12" t="s">
        <v>427</v>
      </c>
      <c r="B342" s="121" t="s">
        <v>1019</v>
      </c>
      <c r="C342" s="4" t="s">
        <v>908</v>
      </c>
      <c r="D342" s="121">
        <v>100</v>
      </c>
    </row>
    <row r="343" spans="1:4" ht="88.8">
      <c r="A343" s="12" t="s">
        <v>429</v>
      </c>
      <c r="B343" s="124" t="s">
        <v>1020</v>
      </c>
      <c r="C343" s="4" t="s">
        <v>908</v>
      </c>
      <c r="D343" s="124">
        <v>100</v>
      </c>
    </row>
    <row r="344" spans="1:4" ht="133.19999999999999">
      <c r="A344" s="12" t="s">
        <v>431</v>
      </c>
      <c r="B344" s="124" t="s">
        <v>1021</v>
      </c>
      <c r="C344" s="4" t="s">
        <v>908</v>
      </c>
      <c r="D344" s="124">
        <v>100</v>
      </c>
    </row>
    <row r="345" spans="1:4" ht="88.8">
      <c r="A345" s="12" t="s">
        <v>433</v>
      </c>
      <c r="B345" s="121" t="s">
        <v>1022</v>
      </c>
      <c r="C345" s="4" t="s">
        <v>908</v>
      </c>
      <c r="D345" s="121">
        <v>20</v>
      </c>
    </row>
    <row r="346" spans="1:4" ht="88.8">
      <c r="A346" s="12" t="s">
        <v>434</v>
      </c>
      <c r="B346" s="121" t="s">
        <v>1023</v>
      </c>
      <c r="C346" s="4" t="s">
        <v>908</v>
      </c>
      <c r="D346" s="121">
        <v>50</v>
      </c>
    </row>
    <row r="347" spans="1:4">
      <c r="A347" s="12" t="s">
        <v>436</v>
      </c>
      <c r="B347" s="121" t="s">
        <v>1024</v>
      </c>
      <c r="C347" s="4" t="s">
        <v>908</v>
      </c>
      <c r="D347" s="121">
        <v>50</v>
      </c>
    </row>
    <row r="348" spans="1:4">
      <c r="A348" s="12"/>
      <c r="B348" s="2" t="s">
        <v>275</v>
      </c>
      <c r="C348" s="4"/>
      <c r="D348" s="116"/>
    </row>
    <row r="349" spans="1:4">
      <c r="A349" s="12" t="s">
        <v>436</v>
      </c>
      <c r="B349" s="10" t="s">
        <v>889</v>
      </c>
      <c r="C349" s="116">
        <v>3</v>
      </c>
      <c r="D349" s="116">
        <v>3</v>
      </c>
    </row>
    <row r="350" spans="1:4">
      <c r="A350" s="12" t="s">
        <v>438</v>
      </c>
      <c r="B350" s="10" t="s">
        <v>888</v>
      </c>
      <c r="C350" s="116">
        <v>1</v>
      </c>
      <c r="D350" s="116">
        <v>1</v>
      </c>
    </row>
    <row r="351" spans="1:4">
      <c r="A351" s="12" t="s">
        <v>440</v>
      </c>
      <c r="B351" s="10" t="s">
        <v>282</v>
      </c>
      <c r="C351" s="116">
        <v>1</v>
      </c>
      <c r="D351" s="116">
        <v>1</v>
      </c>
    </row>
    <row r="352" spans="1:4">
      <c r="A352" s="12"/>
      <c r="B352" s="10"/>
      <c r="C352" s="116"/>
      <c r="D352" s="116"/>
    </row>
    <row r="353" spans="1:5">
      <c r="A353" s="3"/>
      <c r="B353" s="2" t="s">
        <v>283</v>
      </c>
      <c r="C353" s="4"/>
      <c r="D353" s="116"/>
    </row>
    <row r="354" spans="1:5">
      <c r="A354" s="12" t="s">
        <v>440</v>
      </c>
      <c r="B354" s="15" t="s">
        <v>285</v>
      </c>
      <c r="C354" s="116">
        <v>10</v>
      </c>
      <c r="D354" s="116">
        <v>10</v>
      </c>
      <c r="E354" s="21"/>
    </row>
    <row r="355" spans="1:5">
      <c r="A355" s="12" t="s">
        <v>831</v>
      </c>
      <c r="B355" s="15" t="s">
        <v>287</v>
      </c>
      <c r="C355" s="116">
        <v>10</v>
      </c>
      <c r="D355" s="116">
        <v>10</v>
      </c>
    </row>
    <row r="356" spans="1:5">
      <c r="A356" s="12" t="s">
        <v>832</v>
      </c>
      <c r="B356" s="15" t="s">
        <v>900</v>
      </c>
      <c r="C356" s="116">
        <v>10</v>
      </c>
      <c r="D356" s="116">
        <v>10</v>
      </c>
    </row>
    <row r="357" spans="1:5">
      <c r="A357" s="12" t="s">
        <v>833</v>
      </c>
      <c r="B357" s="15" t="s">
        <v>292</v>
      </c>
      <c r="C357" s="116">
        <v>10</v>
      </c>
      <c r="D357" s="116">
        <v>10</v>
      </c>
    </row>
    <row r="358" spans="1:5">
      <c r="A358" s="12" t="s">
        <v>834</v>
      </c>
      <c r="B358" s="15" t="s">
        <v>294</v>
      </c>
      <c r="C358" s="116">
        <v>5</v>
      </c>
      <c r="D358" s="116">
        <v>5</v>
      </c>
    </row>
    <row r="359" spans="1:5" ht="111.75" customHeight="1">
      <c r="A359" s="3"/>
      <c r="B359" s="2" t="s">
        <v>295</v>
      </c>
      <c r="C359" s="117">
        <v>2023</v>
      </c>
      <c r="D359" s="116" t="s">
        <v>884</v>
      </c>
    </row>
    <row r="360" spans="1:5">
      <c r="A360" s="12"/>
      <c r="B360" s="10" t="s">
        <v>296</v>
      </c>
      <c r="C360" s="116"/>
      <c r="D360" s="116"/>
    </row>
    <row r="361" spans="1:5">
      <c r="A361" s="12" t="s">
        <v>835</v>
      </c>
      <c r="B361" s="10" t="s">
        <v>297</v>
      </c>
      <c r="C361" s="116">
        <v>6</v>
      </c>
      <c r="D361" s="116">
        <v>6</v>
      </c>
      <c r="E361" s="21"/>
    </row>
    <row r="362" spans="1:5">
      <c r="A362" s="12" t="s">
        <v>836</v>
      </c>
      <c r="B362" s="10" t="s">
        <v>308</v>
      </c>
      <c r="C362" s="116">
        <v>6</v>
      </c>
      <c r="D362" s="116">
        <v>6</v>
      </c>
    </row>
    <row r="363" spans="1:5">
      <c r="A363" s="12" t="s">
        <v>837</v>
      </c>
      <c r="B363" s="10" t="s">
        <v>301</v>
      </c>
      <c r="C363" s="116">
        <v>4</v>
      </c>
      <c r="D363" s="116">
        <v>4</v>
      </c>
    </row>
    <row r="364" spans="1:5">
      <c r="A364" s="12" t="s">
        <v>838</v>
      </c>
      <c r="B364" s="10" t="s">
        <v>303</v>
      </c>
      <c r="C364" s="116">
        <v>5</v>
      </c>
      <c r="D364" s="116">
        <v>5</v>
      </c>
    </row>
    <row r="365" spans="1:5">
      <c r="A365" s="12"/>
      <c r="B365" s="2" t="s">
        <v>304</v>
      </c>
      <c r="C365" s="116"/>
      <c r="D365" s="116"/>
    </row>
    <row r="366" spans="1:5">
      <c r="A366" s="12" t="s">
        <v>839</v>
      </c>
      <c r="B366" s="10" t="s">
        <v>306</v>
      </c>
      <c r="C366" s="116">
        <v>6</v>
      </c>
      <c r="D366" s="116">
        <v>6</v>
      </c>
    </row>
    <row r="367" spans="1:5">
      <c r="A367" s="12" t="s">
        <v>1101</v>
      </c>
      <c r="B367" s="10" t="s">
        <v>308</v>
      </c>
      <c r="C367" s="116">
        <v>6</v>
      </c>
      <c r="D367" s="116">
        <v>6</v>
      </c>
    </row>
    <row r="368" spans="1:5">
      <c r="A368" s="12" t="s">
        <v>840</v>
      </c>
      <c r="B368" s="10" t="s">
        <v>311</v>
      </c>
      <c r="C368" s="116">
        <v>4</v>
      </c>
      <c r="D368" s="116">
        <v>4</v>
      </c>
    </row>
    <row r="369" spans="1:6">
      <c r="A369" s="12" t="s">
        <v>841</v>
      </c>
      <c r="B369" s="10" t="s">
        <v>313</v>
      </c>
      <c r="C369" s="116">
        <v>5</v>
      </c>
      <c r="D369" s="116">
        <v>5</v>
      </c>
    </row>
    <row r="370" spans="1:6">
      <c r="A370" s="12"/>
      <c r="B370" s="1"/>
      <c r="C370" s="116"/>
      <c r="D370" s="116"/>
    </row>
    <row r="371" spans="1:6">
      <c r="A371" s="12"/>
      <c r="B371" s="16" t="s">
        <v>314</v>
      </c>
      <c r="C371" s="116"/>
      <c r="D371" s="116"/>
    </row>
    <row r="372" spans="1:6">
      <c r="A372" s="12" t="s">
        <v>1102</v>
      </c>
      <c r="B372" s="10" t="s">
        <v>306</v>
      </c>
      <c r="C372" s="116">
        <v>5</v>
      </c>
      <c r="D372" s="116">
        <v>5</v>
      </c>
    </row>
    <row r="373" spans="1:6">
      <c r="A373" s="12" t="s">
        <v>1103</v>
      </c>
      <c r="B373" s="10" t="s">
        <v>308</v>
      </c>
      <c r="C373" s="116">
        <v>5</v>
      </c>
      <c r="D373" s="116">
        <v>5</v>
      </c>
    </row>
    <row r="374" spans="1:6">
      <c r="A374" s="12" t="s">
        <v>842</v>
      </c>
      <c r="B374" s="10" t="s">
        <v>313</v>
      </c>
      <c r="C374" s="116">
        <v>4</v>
      </c>
      <c r="D374" s="116">
        <v>4</v>
      </c>
      <c r="F374" s="21"/>
    </row>
    <row r="375" spans="1:6">
      <c r="A375" s="12" t="s">
        <v>1104</v>
      </c>
      <c r="B375" s="10" t="s">
        <v>301</v>
      </c>
      <c r="C375" s="116">
        <v>4</v>
      </c>
      <c r="D375" s="116">
        <v>4</v>
      </c>
    </row>
    <row r="376" spans="1:6">
      <c r="A376" s="3"/>
      <c r="B376" s="1"/>
      <c r="C376" s="4"/>
      <c r="D376" s="116"/>
    </row>
    <row r="377" spans="1:6">
      <c r="A377" s="3"/>
      <c r="B377" s="2" t="s">
        <v>322</v>
      </c>
      <c r="C377" s="4"/>
      <c r="D377" s="116"/>
    </row>
    <row r="378" spans="1:6">
      <c r="A378" s="12" t="s">
        <v>1105</v>
      </c>
      <c r="B378" s="10" t="s">
        <v>306</v>
      </c>
      <c r="C378" s="116">
        <v>6</v>
      </c>
      <c r="D378" s="116">
        <v>6</v>
      </c>
    </row>
    <row r="379" spans="1:6">
      <c r="A379" s="12" t="s">
        <v>843</v>
      </c>
      <c r="B379" s="10" t="s">
        <v>308</v>
      </c>
      <c r="C379" s="116">
        <v>6</v>
      </c>
      <c r="D379" s="116">
        <v>6</v>
      </c>
    </row>
    <row r="380" spans="1:6">
      <c r="A380" s="12" t="s">
        <v>844</v>
      </c>
      <c r="B380" s="10" t="s">
        <v>326</v>
      </c>
      <c r="C380" s="116">
        <v>0.6</v>
      </c>
      <c r="D380" s="116">
        <v>0.6</v>
      </c>
    </row>
    <row r="381" spans="1:6">
      <c r="A381" s="12" t="s">
        <v>845</v>
      </c>
      <c r="B381" s="10" t="s">
        <v>319</v>
      </c>
      <c r="C381" s="116">
        <v>0.6</v>
      </c>
      <c r="D381" s="116">
        <v>0.6</v>
      </c>
    </row>
    <row r="382" spans="1:6">
      <c r="A382" s="12" t="s">
        <v>846</v>
      </c>
      <c r="B382" s="10" t="s">
        <v>327</v>
      </c>
      <c r="C382" s="116">
        <v>2</v>
      </c>
      <c r="D382" s="116">
        <v>2</v>
      </c>
    </row>
    <row r="383" spans="1:6">
      <c r="A383" s="3"/>
      <c r="B383" s="10"/>
      <c r="C383" s="116"/>
      <c r="D383" s="116"/>
    </row>
    <row r="384" spans="1:6">
      <c r="A384" s="3"/>
      <c r="B384" s="2" t="s">
        <v>328</v>
      </c>
      <c r="C384" s="116"/>
      <c r="D384" s="116"/>
    </row>
    <row r="385" spans="1:4">
      <c r="A385" s="12" t="s">
        <v>847</v>
      </c>
      <c r="B385" s="10" t="s">
        <v>306</v>
      </c>
      <c r="C385" s="116">
        <v>0.5</v>
      </c>
      <c r="D385" s="116">
        <v>0.5</v>
      </c>
    </row>
    <row r="386" spans="1:4">
      <c r="A386" s="12" t="s">
        <v>848</v>
      </c>
      <c r="B386" s="10" t="s">
        <v>901</v>
      </c>
      <c r="C386" s="116">
        <v>0.6</v>
      </c>
      <c r="D386" s="116">
        <v>0.6</v>
      </c>
    </row>
    <row r="387" spans="1:4">
      <c r="A387" s="12" t="s">
        <v>849</v>
      </c>
      <c r="B387" s="10" t="s">
        <v>330</v>
      </c>
      <c r="C387" s="116">
        <v>0.2</v>
      </c>
      <c r="D387" s="116">
        <v>0.2</v>
      </c>
    </row>
    <row r="388" spans="1:4">
      <c r="A388" s="12" t="s">
        <v>850</v>
      </c>
      <c r="B388" s="10" t="s">
        <v>332</v>
      </c>
      <c r="C388" s="116">
        <v>0.3</v>
      </c>
      <c r="D388" s="116">
        <v>0.3</v>
      </c>
    </row>
    <row r="389" spans="1:4">
      <c r="A389" s="3"/>
      <c r="B389" s="2" t="s">
        <v>333</v>
      </c>
      <c r="C389" s="116"/>
      <c r="D389" s="116"/>
    </row>
    <row r="390" spans="1:4">
      <c r="A390" s="12" t="s">
        <v>851</v>
      </c>
      <c r="B390" s="15" t="s">
        <v>335</v>
      </c>
      <c r="C390" s="116">
        <v>0.4</v>
      </c>
      <c r="D390" s="116">
        <v>0.4</v>
      </c>
    </row>
    <row r="391" spans="1:4">
      <c r="A391" s="12" t="s">
        <v>852</v>
      </c>
      <c r="B391" s="15" t="s">
        <v>337</v>
      </c>
      <c r="C391" s="116">
        <v>0.5</v>
      </c>
      <c r="D391" s="116">
        <v>0.5</v>
      </c>
    </row>
    <row r="392" spans="1:4">
      <c r="A392" s="12" t="s">
        <v>853</v>
      </c>
      <c r="B392" s="10" t="s">
        <v>311</v>
      </c>
      <c r="C392" s="116">
        <v>0.1</v>
      </c>
      <c r="D392" s="116">
        <v>0.1</v>
      </c>
    </row>
    <row r="393" spans="1:4">
      <c r="A393" s="3"/>
      <c r="B393" s="10"/>
      <c r="C393" s="116"/>
      <c r="D393" s="116"/>
    </row>
    <row r="394" spans="1:4">
      <c r="A394" s="3"/>
      <c r="B394" s="2" t="s">
        <v>339</v>
      </c>
      <c r="C394" s="116"/>
      <c r="D394" s="116"/>
    </row>
    <row r="395" spans="1:4">
      <c r="A395" s="12" t="s">
        <v>854</v>
      </c>
      <c r="B395" s="10" t="s">
        <v>341</v>
      </c>
      <c r="C395" s="116">
        <v>0.5</v>
      </c>
      <c r="D395" s="116">
        <v>0.5</v>
      </c>
    </row>
    <row r="396" spans="1:4">
      <c r="A396" s="12" t="s">
        <v>855</v>
      </c>
      <c r="B396" s="10" t="s">
        <v>313</v>
      </c>
      <c r="C396" s="116">
        <v>0.5</v>
      </c>
      <c r="D396" s="116">
        <v>0.5</v>
      </c>
    </row>
    <row r="397" spans="1:4">
      <c r="A397" s="12" t="s">
        <v>856</v>
      </c>
      <c r="B397" s="10" t="s">
        <v>342</v>
      </c>
      <c r="C397" s="116">
        <v>0.5</v>
      </c>
      <c r="D397" s="116">
        <v>0.5</v>
      </c>
    </row>
    <row r="398" spans="1:4">
      <c r="A398" s="12" t="s">
        <v>857</v>
      </c>
      <c r="B398" s="10" t="s">
        <v>344</v>
      </c>
      <c r="C398" s="116">
        <v>0.5</v>
      </c>
      <c r="D398" s="116">
        <v>0.5</v>
      </c>
    </row>
    <row r="399" spans="1:4">
      <c r="A399" s="12" t="s">
        <v>858</v>
      </c>
      <c r="B399" s="10" t="s">
        <v>346</v>
      </c>
      <c r="C399" s="116">
        <v>1</v>
      </c>
      <c r="D399" s="116">
        <v>1</v>
      </c>
    </row>
    <row r="400" spans="1:4">
      <c r="A400" s="12" t="s">
        <v>859</v>
      </c>
      <c r="B400" s="10" t="s">
        <v>348</v>
      </c>
      <c r="C400" s="116">
        <v>50</v>
      </c>
      <c r="D400" s="116">
        <v>50</v>
      </c>
    </row>
    <row r="401" spans="1:4">
      <c r="A401" s="12" t="s">
        <v>860</v>
      </c>
      <c r="B401" s="10" t="s">
        <v>350</v>
      </c>
      <c r="C401" s="116" t="s">
        <v>691</v>
      </c>
      <c r="D401" s="116" t="s">
        <v>691</v>
      </c>
    </row>
    <row r="402" spans="1:4">
      <c r="A402" s="12" t="s">
        <v>861</v>
      </c>
      <c r="B402" s="10" t="s">
        <v>351</v>
      </c>
      <c r="C402" s="116" t="s">
        <v>691</v>
      </c>
      <c r="D402" s="116" t="s">
        <v>691</v>
      </c>
    </row>
    <row r="403" spans="1:4">
      <c r="A403" s="12"/>
      <c r="B403" s="10"/>
      <c r="C403" s="4"/>
      <c r="D403" s="116"/>
    </row>
    <row r="404" spans="1:4">
      <c r="A404" s="12"/>
      <c r="B404" s="114" t="s">
        <v>813</v>
      </c>
      <c r="C404" s="4"/>
      <c r="D404" s="116"/>
    </row>
    <row r="405" spans="1:4">
      <c r="A405" s="12"/>
      <c r="B405" s="6" t="s">
        <v>814</v>
      </c>
      <c r="C405" s="4"/>
      <c r="D405" s="116"/>
    </row>
    <row r="406" spans="1:4">
      <c r="A406" s="12" t="s">
        <v>1106</v>
      </c>
      <c r="B406" s="6" t="s">
        <v>815</v>
      </c>
      <c r="C406" s="116">
        <v>0.5</v>
      </c>
      <c r="D406" s="116">
        <v>0.5</v>
      </c>
    </row>
    <row r="407" spans="1:4">
      <c r="A407" s="12" t="s">
        <v>1107</v>
      </c>
      <c r="B407" s="6" t="s">
        <v>816</v>
      </c>
      <c r="C407" s="116">
        <v>0.7</v>
      </c>
      <c r="D407" s="116">
        <v>0.7</v>
      </c>
    </row>
    <row r="408" spans="1:4">
      <c r="A408" s="12" t="s">
        <v>1108</v>
      </c>
      <c r="B408" s="6" t="s">
        <v>817</v>
      </c>
      <c r="C408" s="116">
        <v>0.7</v>
      </c>
      <c r="D408" s="116">
        <v>0.7</v>
      </c>
    </row>
    <row r="409" spans="1:4">
      <c r="A409" s="12" t="s">
        <v>1109</v>
      </c>
      <c r="B409" s="6" t="s">
        <v>818</v>
      </c>
      <c r="C409" s="116">
        <v>0.5</v>
      </c>
      <c r="D409" s="116">
        <v>0.5</v>
      </c>
    </row>
    <row r="410" spans="1:4">
      <c r="A410" s="12"/>
      <c r="B410" s="6"/>
      <c r="C410" s="116"/>
      <c r="D410" s="116"/>
    </row>
    <row r="411" spans="1:4">
      <c r="A411" s="12"/>
      <c r="B411" s="115" t="s">
        <v>819</v>
      </c>
      <c r="C411" s="116"/>
      <c r="D411" s="116"/>
    </row>
    <row r="412" spans="1:4">
      <c r="A412" s="12" t="s">
        <v>1110</v>
      </c>
      <c r="B412" s="6" t="s">
        <v>815</v>
      </c>
      <c r="C412" s="116">
        <v>0.5</v>
      </c>
      <c r="D412" s="116">
        <v>0.5</v>
      </c>
    </row>
    <row r="413" spans="1:4">
      <c r="A413" s="12" t="s">
        <v>1111</v>
      </c>
      <c r="B413" s="6" t="s">
        <v>816</v>
      </c>
      <c r="C413" s="116">
        <v>0.7</v>
      </c>
      <c r="D413" s="116">
        <v>0.7</v>
      </c>
    </row>
    <row r="414" spans="1:4">
      <c r="A414" s="12" t="s">
        <v>1112</v>
      </c>
      <c r="B414" s="6" t="s">
        <v>817</v>
      </c>
      <c r="C414" s="116">
        <v>0.7</v>
      </c>
      <c r="D414" s="116">
        <v>0.7</v>
      </c>
    </row>
    <row r="415" spans="1:4">
      <c r="A415" s="12" t="s">
        <v>1113</v>
      </c>
      <c r="B415" s="6" t="s">
        <v>818</v>
      </c>
      <c r="C415" s="116">
        <v>0.5</v>
      </c>
      <c r="D415" s="116">
        <v>0.5</v>
      </c>
    </row>
    <row r="416" spans="1:4">
      <c r="A416" s="12"/>
      <c r="B416" s="10"/>
      <c r="C416" s="116"/>
      <c r="D416" s="116"/>
    </row>
    <row r="417" spans="1:4">
      <c r="A417" s="12"/>
      <c r="B417" s="115" t="s">
        <v>820</v>
      </c>
      <c r="C417" s="116"/>
      <c r="D417" s="116"/>
    </row>
    <row r="418" spans="1:4">
      <c r="A418" s="12" t="s">
        <v>1114</v>
      </c>
      <c r="B418" s="10" t="s">
        <v>1004</v>
      </c>
      <c r="C418" s="116">
        <v>1</v>
      </c>
      <c r="D418" s="116">
        <v>1</v>
      </c>
    </row>
    <row r="419" spans="1:4">
      <c r="A419" s="3"/>
      <c r="B419" s="2" t="s">
        <v>356</v>
      </c>
      <c r="C419" s="4"/>
      <c r="D419" s="116"/>
    </row>
    <row r="420" spans="1:4">
      <c r="A420" s="3"/>
      <c r="B420" s="2" t="s">
        <v>921</v>
      </c>
      <c r="C420" s="4"/>
      <c r="D420" s="116"/>
    </row>
    <row r="421" spans="1:4">
      <c r="A421" s="12" t="s">
        <v>1114</v>
      </c>
      <c r="B421" s="10" t="s">
        <v>357</v>
      </c>
      <c r="C421" s="116">
        <v>20</v>
      </c>
      <c r="D421" s="116">
        <v>20</v>
      </c>
    </row>
    <row r="422" spans="1:4">
      <c r="A422" s="12" t="s">
        <v>1115</v>
      </c>
      <c r="B422" s="10" t="s">
        <v>359</v>
      </c>
      <c r="C422" s="116">
        <v>20</v>
      </c>
      <c r="D422" s="116">
        <v>20</v>
      </c>
    </row>
    <row r="423" spans="1:4">
      <c r="A423" s="12" t="s">
        <v>1116</v>
      </c>
      <c r="B423" s="10" t="s">
        <v>361</v>
      </c>
      <c r="C423" s="116">
        <v>20</v>
      </c>
      <c r="D423" s="116">
        <v>20</v>
      </c>
    </row>
    <row r="424" spans="1:4">
      <c r="A424" s="12" t="s">
        <v>1117</v>
      </c>
      <c r="B424" s="10" t="s">
        <v>363</v>
      </c>
      <c r="C424" s="116">
        <v>20</v>
      </c>
      <c r="D424" s="116">
        <v>20</v>
      </c>
    </row>
    <row r="425" spans="1:4">
      <c r="A425" s="12" t="s">
        <v>1118</v>
      </c>
      <c r="B425" s="10" t="s">
        <v>346</v>
      </c>
      <c r="C425" s="116">
        <v>20</v>
      </c>
      <c r="D425" s="116">
        <v>20</v>
      </c>
    </row>
    <row r="426" spans="1:4">
      <c r="A426" s="3"/>
      <c r="B426" s="16"/>
      <c r="C426" s="117">
        <v>2023</v>
      </c>
      <c r="D426" s="116" t="s">
        <v>884</v>
      </c>
    </row>
    <row r="427" spans="1:4">
      <c r="A427" s="3"/>
      <c r="B427" s="1"/>
      <c r="C427" s="4"/>
      <c r="D427" s="116"/>
    </row>
    <row r="428" spans="1:4">
      <c r="A428" s="3"/>
      <c r="B428" s="16" t="s">
        <v>370</v>
      </c>
      <c r="C428" s="4"/>
      <c r="D428" s="116"/>
    </row>
    <row r="429" spans="1:4">
      <c r="A429" s="12" t="s">
        <v>1119</v>
      </c>
      <c r="B429" s="1" t="s">
        <v>297</v>
      </c>
      <c r="C429" s="116">
        <v>0.5</v>
      </c>
      <c r="D429" s="116">
        <v>1.5</v>
      </c>
    </row>
    <row r="430" spans="1:4">
      <c r="A430" s="12" t="s">
        <v>1120</v>
      </c>
      <c r="B430" s="1" t="s">
        <v>373</v>
      </c>
      <c r="C430" s="116">
        <v>0.5</v>
      </c>
      <c r="D430" s="116">
        <v>1.5</v>
      </c>
    </row>
    <row r="431" spans="1:4">
      <c r="A431" s="12" t="s">
        <v>1121</v>
      </c>
      <c r="B431" s="1" t="s">
        <v>303</v>
      </c>
      <c r="C431" s="116">
        <v>0.3</v>
      </c>
      <c r="D431" s="116">
        <v>1</v>
      </c>
    </row>
    <row r="432" spans="1:4">
      <c r="A432" s="12" t="s">
        <v>1122</v>
      </c>
      <c r="B432" s="1" t="s">
        <v>327</v>
      </c>
      <c r="C432" s="116">
        <v>0.3</v>
      </c>
      <c r="D432" s="116">
        <v>0.3</v>
      </c>
    </row>
    <row r="433" spans="1:4">
      <c r="A433" s="12" t="s">
        <v>1123</v>
      </c>
      <c r="B433" s="1" t="s">
        <v>319</v>
      </c>
      <c r="C433" s="116">
        <v>0.3</v>
      </c>
      <c r="D433" s="116">
        <v>0.3</v>
      </c>
    </row>
    <row r="434" spans="1:4">
      <c r="A434" s="12" t="s">
        <v>1124</v>
      </c>
      <c r="B434" s="1" t="s">
        <v>377</v>
      </c>
      <c r="C434" s="116">
        <v>0</v>
      </c>
      <c r="D434" s="116"/>
    </row>
    <row r="435" spans="1:4">
      <c r="A435" s="12"/>
      <c r="B435" s="1"/>
      <c r="C435" s="4"/>
      <c r="D435" s="116"/>
    </row>
    <row r="436" spans="1:4">
      <c r="A436" s="12"/>
      <c r="B436" s="1" t="s">
        <v>378</v>
      </c>
      <c r="C436" s="4"/>
      <c r="D436" s="116"/>
    </row>
    <row r="437" spans="1:4">
      <c r="A437" s="12"/>
      <c r="B437" s="87" t="s">
        <v>823</v>
      </c>
      <c r="C437" s="4"/>
      <c r="D437" s="116"/>
    </row>
    <row r="438" spans="1:4">
      <c r="A438" s="12"/>
      <c r="B438" s="87"/>
      <c r="C438" s="4"/>
      <c r="D438" s="116"/>
    </row>
    <row r="439" spans="1:4" s="19" customFormat="1">
      <c r="A439" s="23"/>
      <c r="B439" s="22" t="s">
        <v>824</v>
      </c>
      <c r="C439" s="118"/>
      <c r="D439" s="119"/>
    </row>
    <row r="440" spans="1:4" s="19" customFormat="1">
      <c r="A440" s="23"/>
      <c r="B440" s="22" t="s">
        <v>825</v>
      </c>
      <c r="C440" s="118"/>
      <c r="D440" s="119"/>
    </row>
    <row r="441" spans="1:4">
      <c r="A441" s="12" t="s">
        <v>1125</v>
      </c>
      <c r="B441" s="1" t="s">
        <v>827</v>
      </c>
      <c r="C441" s="116">
        <v>8</v>
      </c>
      <c r="D441" s="116">
        <v>8</v>
      </c>
    </row>
    <row r="442" spans="1:4">
      <c r="A442" s="12" t="s">
        <v>1126</v>
      </c>
      <c r="B442" s="1" t="s">
        <v>373</v>
      </c>
      <c r="C442" s="116">
        <v>8</v>
      </c>
      <c r="D442" s="116">
        <v>8</v>
      </c>
    </row>
    <row r="443" spans="1:4">
      <c r="A443" s="12" t="s">
        <v>1127</v>
      </c>
      <c r="B443" s="1" t="s">
        <v>311</v>
      </c>
      <c r="C443" s="116">
        <v>8</v>
      </c>
      <c r="D443" s="116">
        <v>8</v>
      </c>
    </row>
    <row r="444" spans="1:4">
      <c r="A444" s="12" t="s">
        <v>1128</v>
      </c>
      <c r="B444" s="1" t="s">
        <v>303</v>
      </c>
      <c r="C444" s="116">
        <v>8</v>
      </c>
      <c r="D444" s="116">
        <v>8</v>
      </c>
    </row>
    <row r="445" spans="1:4">
      <c r="A445" s="12"/>
      <c r="B445" s="1"/>
      <c r="C445" s="4"/>
      <c r="D445" s="116"/>
    </row>
    <row r="446" spans="1:4" s="19" customFormat="1">
      <c r="A446" s="23"/>
      <c r="B446" s="22" t="s">
        <v>826</v>
      </c>
      <c r="C446" s="118"/>
      <c r="D446" s="119"/>
    </row>
    <row r="447" spans="1:4" s="19" customFormat="1">
      <c r="A447" s="23"/>
      <c r="B447" s="22" t="s">
        <v>825</v>
      </c>
      <c r="C447" s="118"/>
      <c r="D447" s="119"/>
    </row>
    <row r="448" spans="1:4">
      <c r="A448" s="12" t="s">
        <v>1129</v>
      </c>
      <c r="B448" s="1" t="s">
        <v>827</v>
      </c>
      <c r="C448" s="116">
        <v>2.5</v>
      </c>
      <c r="D448" s="116">
        <v>2</v>
      </c>
    </row>
    <row r="449" spans="1:4">
      <c r="A449" s="12" t="s">
        <v>1130</v>
      </c>
      <c r="B449" s="1" t="s">
        <v>373</v>
      </c>
      <c r="C449" s="116">
        <v>2.5</v>
      </c>
      <c r="D449" s="116">
        <v>2</v>
      </c>
    </row>
    <row r="450" spans="1:4">
      <c r="A450" s="12" t="s">
        <v>1131</v>
      </c>
      <c r="B450" s="1" t="s">
        <v>311</v>
      </c>
      <c r="C450" s="116">
        <v>2.5</v>
      </c>
      <c r="D450" s="116">
        <v>2</v>
      </c>
    </row>
    <row r="451" spans="1:4">
      <c r="A451" s="12" t="s">
        <v>1132</v>
      </c>
      <c r="B451" s="1" t="s">
        <v>303</v>
      </c>
      <c r="C451" s="116">
        <v>2.5</v>
      </c>
      <c r="D451" s="116">
        <v>2</v>
      </c>
    </row>
    <row r="452" spans="1:4">
      <c r="A452" s="12"/>
      <c r="B452" s="87"/>
      <c r="C452" s="4"/>
      <c r="D452" s="116"/>
    </row>
    <row r="453" spans="1:4">
      <c r="A453" s="12"/>
      <c r="B453" s="1"/>
      <c r="C453" s="4"/>
      <c r="D453" s="116"/>
    </row>
    <row r="454" spans="1:4">
      <c r="A454" s="3"/>
      <c r="B454" s="2" t="s">
        <v>379</v>
      </c>
      <c r="C454" s="4"/>
      <c r="D454" s="116"/>
    </row>
    <row r="455" spans="1:4">
      <c r="A455" s="12" t="s">
        <v>1133</v>
      </c>
      <c r="B455" s="10" t="s">
        <v>381</v>
      </c>
      <c r="C455" s="116">
        <v>30</v>
      </c>
      <c r="D455" s="116">
        <v>30</v>
      </c>
    </row>
    <row r="456" spans="1:4">
      <c r="A456" s="12" t="s">
        <v>1134</v>
      </c>
      <c r="B456" s="10" t="s">
        <v>383</v>
      </c>
      <c r="C456" s="116">
        <v>60</v>
      </c>
      <c r="D456" s="116">
        <v>60</v>
      </c>
    </row>
    <row r="457" spans="1:4">
      <c r="A457" s="12" t="s">
        <v>1135</v>
      </c>
      <c r="B457" s="10" t="s">
        <v>553</v>
      </c>
      <c r="C457" s="116">
        <v>50</v>
      </c>
      <c r="D457" s="116">
        <v>50</v>
      </c>
    </row>
    <row r="458" spans="1:4">
      <c r="A458" s="12" t="s">
        <v>1136</v>
      </c>
      <c r="B458" s="10" t="s">
        <v>554</v>
      </c>
      <c r="C458" s="116">
        <v>100</v>
      </c>
      <c r="D458" s="116">
        <v>100</v>
      </c>
    </row>
    <row r="459" spans="1:4" s="133" customFormat="1" ht="58.8">
      <c r="A459" s="131"/>
      <c r="B459" s="123" t="s">
        <v>1011</v>
      </c>
      <c r="C459" s="132"/>
      <c r="D459" s="132"/>
    </row>
    <row r="460" spans="1:4" ht="88.8">
      <c r="A460" s="12" t="s">
        <v>1137</v>
      </c>
      <c r="B460" s="124" t="s">
        <v>1005</v>
      </c>
      <c r="C460" s="116" t="s">
        <v>908</v>
      </c>
      <c r="D460" s="124">
        <v>200</v>
      </c>
    </row>
    <row r="461" spans="1:4" ht="88.8">
      <c r="A461" s="12" t="s">
        <v>1138</v>
      </c>
      <c r="B461" s="124" t="s">
        <v>1006</v>
      </c>
      <c r="C461" s="116" t="s">
        <v>908</v>
      </c>
      <c r="D461" s="124">
        <v>500</v>
      </c>
    </row>
    <row r="462" spans="1:4" ht="88.8">
      <c r="A462" s="12" t="s">
        <v>1139</v>
      </c>
      <c r="B462" s="124" t="s">
        <v>1007</v>
      </c>
      <c r="C462" s="116" t="s">
        <v>908</v>
      </c>
      <c r="D462" s="124">
        <v>200</v>
      </c>
    </row>
    <row r="463" spans="1:4">
      <c r="A463" s="12" t="s">
        <v>1140</v>
      </c>
      <c r="B463" s="124" t="s">
        <v>1008</v>
      </c>
      <c r="C463" s="116" t="s">
        <v>908</v>
      </c>
      <c r="D463" s="124">
        <v>50</v>
      </c>
    </row>
    <row r="464" spans="1:4">
      <c r="A464" s="12" t="s">
        <v>1141</v>
      </c>
      <c r="B464" s="124" t="s">
        <v>1009</v>
      </c>
      <c r="C464" s="116" t="s">
        <v>908</v>
      </c>
      <c r="D464" s="124">
        <v>100</v>
      </c>
    </row>
    <row r="465" spans="1:4">
      <c r="A465" s="12" t="s">
        <v>1142</v>
      </c>
      <c r="B465" s="124" t="s">
        <v>1010</v>
      </c>
      <c r="C465" s="116" t="s">
        <v>908</v>
      </c>
      <c r="D465" s="124">
        <v>50</v>
      </c>
    </row>
    <row r="466" spans="1:4">
      <c r="A466" s="12" t="s">
        <v>1143</v>
      </c>
      <c r="B466" s="124" t="s">
        <v>1013</v>
      </c>
      <c r="C466" s="116" t="s">
        <v>908</v>
      </c>
      <c r="D466" s="124">
        <v>50</v>
      </c>
    </row>
    <row r="467" spans="1:4">
      <c r="A467" s="12" t="s">
        <v>1144</v>
      </c>
      <c r="B467" s="124" t="s">
        <v>1014</v>
      </c>
      <c r="C467" s="116" t="s">
        <v>908</v>
      </c>
      <c r="D467" s="124">
        <v>20</v>
      </c>
    </row>
    <row r="468" spans="1:4">
      <c r="A468" s="12"/>
      <c r="B468" s="124"/>
      <c r="C468" s="116"/>
      <c r="D468" s="124"/>
    </row>
    <row r="469" spans="1:4">
      <c r="A469" s="12"/>
      <c r="B469" s="124"/>
      <c r="C469" s="116"/>
      <c r="D469" s="124"/>
    </row>
    <row r="470" spans="1:4">
      <c r="A470" s="12"/>
      <c r="B470" s="125" t="s">
        <v>1012</v>
      </c>
      <c r="C470" s="116"/>
      <c r="D470" s="124"/>
    </row>
    <row r="471" spans="1:4" ht="88.8">
      <c r="A471" s="12" t="s">
        <v>1145</v>
      </c>
      <c r="B471" s="124" t="s">
        <v>1005</v>
      </c>
      <c r="C471" s="116" t="s">
        <v>908</v>
      </c>
      <c r="D471" s="124">
        <v>400</v>
      </c>
    </row>
    <row r="472" spans="1:4" ht="88.8">
      <c r="A472" s="12" t="s">
        <v>1146</v>
      </c>
      <c r="B472" s="124" t="s">
        <v>1006</v>
      </c>
      <c r="C472" s="116" t="s">
        <v>908</v>
      </c>
      <c r="D472" s="124">
        <v>1000</v>
      </c>
    </row>
    <row r="473" spans="1:4" ht="88.8">
      <c r="A473" s="12" t="s">
        <v>1147</v>
      </c>
      <c r="B473" s="124" t="s">
        <v>1007</v>
      </c>
      <c r="C473" s="116" t="s">
        <v>908</v>
      </c>
      <c r="D473" s="124">
        <v>400</v>
      </c>
    </row>
    <row r="474" spans="1:4">
      <c r="A474" s="12" t="s">
        <v>1148</v>
      </c>
      <c r="B474" s="124" t="s">
        <v>1008</v>
      </c>
      <c r="C474" s="116" t="s">
        <v>908</v>
      </c>
      <c r="D474" s="124">
        <v>100</v>
      </c>
    </row>
    <row r="475" spans="1:4">
      <c r="A475" s="12" t="s">
        <v>1149</v>
      </c>
      <c r="B475" s="124" t="s">
        <v>1009</v>
      </c>
      <c r="C475" s="116" t="s">
        <v>908</v>
      </c>
      <c r="D475" s="124">
        <v>200</v>
      </c>
    </row>
    <row r="476" spans="1:4">
      <c r="A476" s="12" t="s">
        <v>1150</v>
      </c>
      <c r="B476" s="124" t="s">
        <v>1010</v>
      </c>
      <c r="C476" s="116" t="s">
        <v>908</v>
      </c>
      <c r="D476" s="124">
        <v>100</v>
      </c>
    </row>
    <row r="477" spans="1:4">
      <c r="A477" s="12" t="s">
        <v>1151</v>
      </c>
      <c r="B477" s="124" t="s">
        <v>1013</v>
      </c>
      <c r="C477" s="116" t="s">
        <v>908</v>
      </c>
      <c r="D477" s="124">
        <v>100</v>
      </c>
    </row>
    <row r="478" spans="1:4">
      <c r="A478" s="12" t="s">
        <v>1152</v>
      </c>
      <c r="B478" s="124" t="s">
        <v>1014</v>
      </c>
      <c r="C478" s="116" t="s">
        <v>908</v>
      </c>
      <c r="D478" s="124">
        <v>40</v>
      </c>
    </row>
    <row r="479" spans="1:4">
      <c r="A479" s="12"/>
      <c r="B479" s="124"/>
      <c r="C479" s="116"/>
      <c r="D479" s="124"/>
    </row>
    <row r="480" spans="1:4">
      <c r="A480" s="3"/>
      <c r="B480" s="1"/>
      <c r="C480" s="4"/>
      <c r="D480" s="116"/>
    </row>
    <row r="481" spans="1:4">
      <c r="A481" s="3"/>
      <c r="B481" s="2" t="s">
        <v>387</v>
      </c>
      <c r="C481" s="4"/>
      <c r="D481" s="116"/>
    </row>
    <row r="482" spans="1:4">
      <c r="A482" s="12" t="s">
        <v>841</v>
      </c>
      <c r="B482" s="10" t="s">
        <v>812</v>
      </c>
      <c r="C482" s="116">
        <v>2500</v>
      </c>
      <c r="D482" s="116">
        <v>2500</v>
      </c>
    </row>
    <row r="483" spans="1:4">
      <c r="A483" s="12" t="s">
        <v>1102</v>
      </c>
      <c r="B483" s="10" t="s">
        <v>811</v>
      </c>
      <c r="C483" s="116">
        <v>2500</v>
      </c>
      <c r="D483" s="116">
        <v>2500</v>
      </c>
    </row>
    <row r="484" spans="1:4">
      <c r="A484" s="12" t="s">
        <v>1103</v>
      </c>
      <c r="B484" s="10" t="s">
        <v>810</v>
      </c>
      <c r="C484" s="116">
        <v>2500</v>
      </c>
      <c r="D484" s="116">
        <v>2500</v>
      </c>
    </row>
    <row r="485" spans="1:4">
      <c r="A485" s="12" t="s">
        <v>842</v>
      </c>
      <c r="B485" s="1" t="s">
        <v>399</v>
      </c>
      <c r="C485" s="4"/>
      <c r="D485" s="116">
        <v>1000</v>
      </c>
    </row>
    <row r="486" spans="1:4">
      <c r="A486" s="3"/>
      <c r="B486" s="1"/>
      <c r="C486" s="4"/>
      <c r="D486" s="116"/>
    </row>
    <row r="487" spans="1:4">
      <c r="A487" s="3"/>
      <c r="B487" s="2" t="s">
        <v>395</v>
      </c>
      <c r="C487" s="4"/>
      <c r="D487" s="116"/>
    </row>
    <row r="488" spans="1:4">
      <c r="A488" s="12" t="s">
        <v>1104</v>
      </c>
      <c r="B488" s="10" t="s">
        <v>397</v>
      </c>
      <c r="C488" s="4">
        <v>0</v>
      </c>
      <c r="D488" s="116">
        <v>15</v>
      </c>
    </row>
    <row r="489" spans="1:4">
      <c r="A489" s="12" t="s">
        <v>1105</v>
      </c>
      <c r="B489" s="10" t="s">
        <v>401</v>
      </c>
      <c r="C489" s="4">
        <v>0</v>
      </c>
      <c r="D489" s="116">
        <v>10</v>
      </c>
    </row>
    <row r="490" spans="1:4">
      <c r="A490" s="12" t="s">
        <v>843</v>
      </c>
      <c r="B490" s="15" t="s">
        <v>403</v>
      </c>
      <c r="C490" s="4">
        <v>0</v>
      </c>
      <c r="D490" s="116">
        <v>10</v>
      </c>
    </row>
    <row r="491" spans="1:4">
      <c r="A491" s="3"/>
      <c r="B491" s="1"/>
      <c r="C491" s="4"/>
      <c r="D491" s="116"/>
    </row>
    <row r="492" spans="1:4">
      <c r="A492" s="3"/>
      <c r="B492" s="2" t="s">
        <v>406</v>
      </c>
      <c r="C492" s="4"/>
      <c r="D492" s="116"/>
    </row>
    <row r="493" spans="1:4">
      <c r="A493" s="12" t="s">
        <v>844</v>
      </c>
      <c r="B493" s="10" t="s">
        <v>408</v>
      </c>
      <c r="C493" s="4">
        <v>0</v>
      </c>
      <c r="D493" s="116">
        <v>0</v>
      </c>
    </row>
    <row r="494" spans="1:4">
      <c r="A494" s="3"/>
      <c r="B494" s="1"/>
      <c r="C494" s="5"/>
      <c r="D494" s="5"/>
    </row>
    <row r="495" spans="1:4">
      <c r="A495" s="1"/>
      <c r="B495" s="1"/>
      <c r="C495" s="4"/>
      <c r="D495" s="116"/>
    </row>
    <row r="496" spans="1:4">
      <c r="A496" s="3"/>
      <c r="B496" s="2" t="s">
        <v>411</v>
      </c>
      <c r="C496" s="117">
        <v>2023</v>
      </c>
      <c r="D496" s="116" t="s">
        <v>884</v>
      </c>
    </row>
    <row r="497" spans="1:4">
      <c r="A497" s="12" t="s">
        <v>845</v>
      </c>
      <c r="B497" s="10" t="s">
        <v>413</v>
      </c>
      <c r="C497" s="116">
        <v>100</v>
      </c>
      <c r="D497" s="116">
        <v>100</v>
      </c>
    </row>
    <row r="498" spans="1:4" ht="51">
      <c r="A498" s="12" t="s">
        <v>846</v>
      </c>
      <c r="B498" s="10" t="s">
        <v>415</v>
      </c>
      <c r="C498" s="116">
        <v>40</v>
      </c>
      <c r="D498" s="116">
        <v>40</v>
      </c>
    </row>
    <row r="499" spans="1:4" ht="51">
      <c r="A499" s="12" t="s">
        <v>847</v>
      </c>
      <c r="B499" s="10" t="s">
        <v>417</v>
      </c>
      <c r="C499" s="116">
        <v>150</v>
      </c>
      <c r="D499" s="116">
        <v>150</v>
      </c>
    </row>
    <row r="500" spans="1:4" ht="51">
      <c r="A500" s="12" t="s">
        <v>848</v>
      </c>
      <c r="B500" s="10" t="s">
        <v>419</v>
      </c>
      <c r="C500" s="116">
        <v>150</v>
      </c>
      <c r="D500" s="116">
        <v>150</v>
      </c>
    </row>
    <row r="501" spans="1:4" ht="51">
      <c r="A501" s="12" t="s">
        <v>849</v>
      </c>
      <c r="B501" s="10" t="s">
        <v>420</v>
      </c>
      <c r="C501" s="116">
        <v>40</v>
      </c>
      <c r="D501" s="116">
        <v>40</v>
      </c>
    </row>
    <row r="502" spans="1:4">
      <c r="A502" s="12" t="s">
        <v>850</v>
      </c>
      <c r="B502" s="10" t="s">
        <v>903</v>
      </c>
      <c r="C502" s="116">
        <v>100</v>
      </c>
      <c r="D502" s="116">
        <v>100</v>
      </c>
    </row>
    <row r="503" spans="1:4">
      <c r="A503" s="12" t="s">
        <v>851</v>
      </c>
      <c r="B503" s="10" t="s">
        <v>421</v>
      </c>
      <c r="C503" s="116">
        <v>20</v>
      </c>
      <c r="D503" s="116">
        <v>20</v>
      </c>
    </row>
    <row r="504" spans="1:4">
      <c r="A504" s="12" t="s">
        <v>852</v>
      </c>
      <c r="B504" s="10" t="s">
        <v>782</v>
      </c>
      <c r="C504" s="116">
        <v>20</v>
      </c>
      <c r="D504" s="116">
        <v>20</v>
      </c>
    </row>
    <row r="505" spans="1:4" ht="51">
      <c r="A505" s="12" t="s">
        <v>853</v>
      </c>
      <c r="B505" s="10" t="s">
        <v>422</v>
      </c>
      <c r="C505" s="116">
        <v>40</v>
      </c>
      <c r="D505" s="116">
        <v>40</v>
      </c>
    </row>
    <row r="506" spans="1:4" ht="51">
      <c r="A506" s="12" t="s">
        <v>854</v>
      </c>
      <c r="B506" s="10" t="s">
        <v>424</v>
      </c>
      <c r="C506" s="116">
        <v>40</v>
      </c>
      <c r="D506" s="116">
        <v>40</v>
      </c>
    </row>
    <row r="507" spans="1:4" ht="51">
      <c r="A507" s="12" t="s">
        <v>855</v>
      </c>
      <c r="B507" s="10" t="s">
        <v>426</v>
      </c>
      <c r="C507" s="116">
        <v>45</v>
      </c>
      <c r="D507" s="116">
        <v>45</v>
      </c>
    </row>
    <row r="508" spans="1:4">
      <c r="A508" s="12" t="s">
        <v>856</v>
      </c>
      <c r="B508" s="10" t="s">
        <v>428</v>
      </c>
      <c r="C508" s="116">
        <v>40</v>
      </c>
      <c r="D508" s="116">
        <v>40</v>
      </c>
    </row>
    <row r="509" spans="1:4">
      <c r="A509" s="12" t="s">
        <v>857</v>
      </c>
      <c r="B509" s="10" t="s">
        <v>430</v>
      </c>
      <c r="C509" s="116">
        <v>10</v>
      </c>
      <c r="D509" s="116">
        <v>10</v>
      </c>
    </row>
    <row r="510" spans="1:4">
      <c r="A510" s="12" t="s">
        <v>858</v>
      </c>
      <c r="B510" s="10" t="s">
        <v>432</v>
      </c>
      <c r="C510" s="116">
        <v>10</v>
      </c>
      <c r="D510" s="116">
        <v>10</v>
      </c>
    </row>
    <row r="511" spans="1:4">
      <c r="A511" s="12" t="s">
        <v>859</v>
      </c>
      <c r="B511" s="10" t="s">
        <v>821</v>
      </c>
      <c r="C511" s="116">
        <v>2.5</v>
      </c>
      <c r="D511" s="116">
        <v>2.5</v>
      </c>
    </row>
    <row r="512" spans="1:4" ht="51">
      <c r="A512" s="12" t="s">
        <v>860</v>
      </c>
      <c r="B512" s="10" t="s">
        <v>822</v>
      </c>
      <c r="C512" s="116">
        <v>0.75</v>
      </c>
      <c r="D512" s="116">
        <v>0.75</v>
      </c>
    </row>
    <row r="513" spans="1:4">
      <c r="A513" s="12"/>
      <c r="B513" s="10"/>
      <c r="C513" s="4"/>
      <c r="D513" s="116"/>
    </row>
    <row r="514" spans="1:4">
      <c r="A514" s="12"/>
      <c r="B514" s="10"/>
      <c r="C514" s="4"/>
      <c r="D514" s="116"/>
    </row>
    <row r="515" spans="1:4">
      <c r="A515" s="3"/>
      <c r="B515" s="1"/>
      <c r="C515" s="4"/>
      <c r="D515" s="116"/>
    </row>
    <row r="516" spans="1:4">
      <c r="A516" s="3"/>
      <c r="B516" s="2" t="s">
        <v>435</v>
      </c>
      <c r="C516" s="117">
        <v>2023</v>
      </c>
      <c r="D516" s="116" t="s">
        <v>884</v>
      </c>
    </row>
    <row r="517" spans="1:4">
      <c r="A517" s="12" t="s">
        <v>861</v>
      </c>
      <c r="B517" s="10" t="s">
        <v>437</v>
      </c>
      <c r="C517" s="4">
        <v>30</v>
      </c>
      <c r="D517" s="116">
        <v>30</v>
      </c>
    </row>
    <row r="518" spans="1:4">
      <c r="A518" s="12" t="s">
        <v>1106</v>
      </c>
      <c r="B518" s="10" t="s">
        <v>439</v>
      </c>
      <c r="C518" s="4">
        <v>50</v>
      </c>
      <c r="D518" s="116">
        <v>50</v>
      </c>
    </row>
    <row r="519" spans="1:4">
      <c r="A519" s="12" t="s">
        <v>1107</v>
      </c>
      <c r="B519" s="10" t="s">
        <v>441</v>
      </c>
      <c r="C519" s="4">
        <v>65</v>
      </c>
      <c r="D519" s="116">
        <v>65</v>
      </c>
    </row>
    <row r="520" spans="1:4">
      <c r="A520" s="3"/>
      <c r="B520" s="1"/>
      <c r="C520" s="4"/>
      <c r="D520" s="116"/>
    </row>
    <row r="521" spans="1:4">
      <c r="A521" s="12"/>
      <c r="B521" s="10"/>
      <c r="C521" s="4"/>
      <c r="D521" s="116"/>
    </row>
    <row r="522" spans="1:4">
      <c r="A522" s="12"/>
      <c r="B522" s="22" t="s">
        <v>885</v>
      </c>
      <c r="C522" s="4"/>
      <c r="D522" s="116"/>
    </row>
    <row r="523" spans="1:4">
      <c r="A523" s="12"/>
      <c r="B523" s="10"/>
      <c r="C523" s="4"/>
      <c r="D523" s="116"/>
    </row>
    <row r="524" spans="1:4">
      <c r="A524" s="23"/>
      <c r="B524" s="10"/>
      <c r="C524" s="4"/>
      <c r="D524" s="116"/>
    </row>
    <row r="525" spans="1:4">
      <c r="A525" s="23"/>
      <c r="B525" s="24" t="s">
        <v>442</v>
      </c>
      <c r="C525" s="4"/>
      <c r="D525" s="116"/>
    </row>
    <row r="526" spans="1:4">
      <c r="A526" s="23"/>
      <c r="B526" s="24" t="s">
        <v>887</v>
      </c>
      <c r="C526" s="4"/>
      <c r="D526" s="116"/>
    </row>
    <row r="527" spans="1:4">
      <c r="A527" s="12"/>
      <c r="B527" s="22" t="s">
        <v>443</v>
      </c>
      <c r="C527" s="4"/>
      <c r="D527" s="116"/>
    </row>
    <row r="528" spans="1:4">
      <c r="A528" s="12"/>
      <c r="B528" s="1"/>
      <c r="C528" s="4"/>
      <c r="D528" s="116"/>
    </row>
    <row r="529" spans="1:4">
      <c r="A529" s="12"/>
      <c r="B529" s="1"/>
      <c r="C529" s="4"/>
      <c r="D529" s="116"/>
    </row>
    <row r="530" spans="1:4">
      <c r="A530" s="25"/>
    </row>
    <row r="531" spans="1:4">
      <c r="A531" s="25"/>
    </row>
    <row r="532" spans="1:4">
      <c r="A532" s="25"/>
    </row>
    <row r="533" spans="1:4">
      <c r="A533" s="25"/>
    </row>
    <row r="534" spans="1:4">
      <c r="A534" s="25"/>
    </row>
    <row r="535" spans="1:4">
      <c r="A535" s="25"/>
    </row>
    <row r="536" spans="1:4">
      <c r="A536" s="25"/>
    </row>
    <row r="537" spans="1:4">
      <c r="A537" s="25"/>
    </row>
    <row r="538" spans="1:4">
      <c r="A538" s="25"/>
    </row>
    <row r="539" spans="1:4">
      <c r="A539" s="25"/>
    </row>
    <row r="540" spans="1:4">
      <c r="A540" s="25"/>
    </row>
    <row r="541" spans="1:4">
      <c r="A541" s="25"/>
    </row>
    <row r="542" spans="1:4">
      <c r="A542" s="25"/>
    </row>
    <row r="543" spans="1:4">
      <c r="A543" s="25"/>
    </row>
    <row r="544" spans="1:4">
      <c r="A544" s="25"/>
    </row>
    <row r="545" spans="1:1">
      <c r="A545" s="25"/>
    </row>
    <row r="546" spans="1:1">
      <c r="A546" s="25"/>
    </row>
    <row r="547" spans="1:1">
      <c r="A547" s="25"/>
    </row>
    <row r="548" spans="1:1">
      <c r="A548" s="25"/>
    </row>
    <row r="549" spans="1:1">
      <c r="A549" s="25"/>
    </row>
    <row r="550" spans="1:1">
      <c r="A550" s="25"/>
    </row>
    <row r="551" spans="1:1">
      <c r="A551" s="25"/>
    </row>
    <row r="552" spans="1:1">
      <c r="A552" s="25"/>
    </row>
    <row r="553" spans="1:1">
      <c r="A553" s="25"/>
    </row>
    <row r="554" spans="1:1">
      <c r="A554" s="25"/>
    </row>
    <row r="555" spans="1:1">
      <c r="A555" s="25"/>
    </row>
    <row r="556" spans="1:1">
      <c r="A556" s="25"/>
    </row>
    <row r="557" spans="1:1">
      <c r="A557" s="25"/>
    </row>
    <row r="558" spans="1:1">
      <c r="A558" s="25"/>
    </row>
    <row r="559" spans="1:1">
      <c r="A559" s="25"/>
    </row>
    <row r="560" spans="1:1">
      <c r="A560" s="25"/>
    </row>
    <row r="561" spans="1:1">
      <c r="A561" s="25"/>
    </row>
    <row r="562" spans="1:1">
      <c r="A562" s="25"/>
    </row>
    <row r="563" spans="1:1">
      <c r="A563" s="25"/>
    </row>
    <row r="564" spans="1:1">
      <c r="A564" s="25"/>
    </row>
    <row r="565" spans="1:1">
      <c r="A565" s="25"/>
    </row>
    <row r="566" spans="1:1">
      <c r="A566" s="25"/>
    </row>
    <row r="567" spans="1:1">
      <c r="A567" s="25"/>
    </row>
    <row r="568" spans="1:1">
      <c r="A568" s="25"/>
    </row>
    <row r="569" spans="1:1">
      <c r="A569" s="25"/>
    </row>
    <row r="570" spans="1:1">
      <c r="A570" s="25"/>
    </row>
    <row r="571" spans="1:1">
      <c r="A571" s="25"/>
    </row>
    <row r="572" spans="1:1">
      <c r="A572" s="25"/>
    </row>
    <row r="573" spans="1:1">
      <c r="A573" s="25"/>
    </row>
    <row r="574" spans="1:1">
      <c r="A574" s="25"/>
    </row>
    <row r="575" spans="1:1">
      <c r="A575" s="25"/>
    </row>
    <row r="576" spans="1:1">
      <c r="A576" s="25"/>
    </row>
  </sheetData>
  <sortState ref="B44:D130">
    <sortCondition ref="B44:B130"/>
  </sortState>
  <printOptions gridLines="1"/>
  <pageMargins left="0.39370078740157483" right="0.15748031496062992" top="0.74803149606299213" bottom="0.74803149606299213" header="0.23622047244094491" footer="0.31496062992125984"/>
  <pageSetup scale="22" orientation="portrait" verticalDpi="300" r:id="rId1"/>
  <headerFooter>
    <oddHeader>&amp;C&amp;N&amp;N</oddHeader>
    <oddFooter>&amp;CPage &amp;P&amp;R2021 draft tariff</oddFooter>
  </headerFooter>
  <rowBreaks count="10" manualBreakCount="10">
    <brk id="41" max="16383" man="1"/>
    <brk id="89" max="5" man="1"/>
    <brk id="139" max="5" man="1"/>
    <brk id="178" max="5" man="1"/>
    <brk id="222" max="16383" man="1"/>
    <brk id="282" max="5" man="1"/>
    <brk id="313" max="5" man="1"/>
    <brk id="336" max="5" man="1"/>
    <brk id="376" max="5" man="1"/>
    <brk id="43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CA7C-76E7-4BE6-A488-63886C9AE6EE}">
  <dimension ref="A2:B64"/>
  <sheetViews>
    <sheetView topLeftCell="A39" workbookViewId="0">
      <selection activeCell="H60" sqref="H60"/>
    </sheetView>
  </sheetViews>
  <sheetFormatPr defaultRowHeight="14.4"/>
  <cols>
    <col min="1" max="1" width="31.21875" customWidth="1"/>
    <col min="2" max="2" width="12.88671875" customWidth="1"/>
  </cols>
  <sheetData>
    <row r="2" spans="1:2">
      <c r="A2" s="27" t="s">
        <v>444</v>
      </c>
      <c r="B2" s="28">
        <v>900</v>
      </c>
    </row>
    <row r="3" spans="1:2">
      <c r="A3" s="29" t="s">
        <v>445</v>
      </c>
      <c r="B3" s="28">
        <v>500</v>
      </c>
    </row>
    <row r="4" spans="1:2" s="32" customFormat="1">
      <c r="A4" s="29" t="s">
        <v>446</v>
      </c>
      <c r="B4" s="28">
        <v>50</v>
      </c>
    </row>
    <row r="5" spans="1:2" s="32" customFormat="1">
      <c r="A5" s="29" t="s">
        <v>447</v>
      </c>
      <c r="B5" s="28">
        <v>100</v>
      </c>
    </row>
    <row r="6" spans="1:2" s="32" customFormat="1">
      <c r="A6" s="29" t="s">
        <v>41</v>
      </c>
      <c r="B6" s="28">
        <v>160</v>
      </c>
    </row>
    <row r="7" spans="1:2" s="32" customFormat="1">
      <c r="A7" s="29" t="s">
        <v>448</v>
      </c>
      <c r="B7" s="28">
        <v>200</v>
      </c>
    </row>
    <row r="8" spans="1:2" s="32" customFormat="1">
      <c r="A8" s="29" t="s">
        <v>449</v>
      </c>
      <c r="B8" s="28">
        <v>1000</v>
      </c>
    </row>
    <row r="9" spans="1:2" s="32" customFormat="1">
      <c r="A9" s="29" t="s">
        <v>43</v>
      </c>
      <c r="B9" s="28">
        <v>300</v>
      </c>
    </row>
    <row r="10" spans="1:2" s="32" customFormat="1">
      <c r="A10" s="29" t="s">
        <v>450</v>
      </c>
      <c r="B10" s="28">
        <v>100</v>
      </c>
    </row>
    <row r="11" spans="1:2" s="32" customFormat="1">
      <c r="A11" s="29" t="s">
        <v>451</v>
      </c>
      <c r="B11" s="28">
        <v>200</v>
      </c>
    </row>
    <row r="12" spans="1:2" s="32" customFormat="1">
      <c r="A12" s="29" t="s">
        <v>452</v>
      </c>
      <c r="B12" s="28">
        <v>200</v>
      </c>
    </row>
    <row r="13" spans="1:2" s="32" customFormat="1">
      <c r="A13" s="29" t="s">
        <v>453</v>
      </c>
      <c r="B13" s="28">
        <v>200</v>
      </c>
    </row>
    <row r="14" spans="1:2" s="32" customFormat="1">
      <c r="A14" s="29" t="s">
        <v>454</v>
      </c>
      <c r="B14" s="28">
        <v>200</v>
      </c>
    </row>
    <row r="15" spans="1:2" s="32" customFormat="1">
      <c r="A15" s="29" t="s">
        <v>48</v>
      </c>
      <c r="B15" s="28">
        <v>100</v>
      </c>
    </row>
    <row r="16" spans="1:2" s="32" customFormat="1">
      <c r="A16" s="29" t="s">
        <v>455</v>
      </c>
      <c r="B16" s="28">
        <v>240</v>
      </c>
    </row>
    <row r="17" spans="1:2" s="32" customFormat="1">
      <c r="A17" s="29" t="s">
        <v>456</v>
      </c>
      <c r="B17" s="28">
        <v>100</v>
      </c>
    </row>
    <row r="18" spans="1:2" s="32" customFormat="1">
      <c r="A18" s="29" t="s">
        <v>53</v>
      </c>
      <c r="B18" s="28">
        <v>400</v>
      </c>
    </row>
    <row r="19" spans="1:2" s="32" customFormat="1">
      <c r="A19" s="29" t="s">
        <v>54</v>
      </c>
      <c r="B19" s="28">
        <v>150</v>
      </c>
    </row>
    <row r="20" spans="1:2" s="32" customFormat="1">
      <c r="A20" s="29" t="s">
        <v>56</v>
      </c>
      <c r="B20" s="28">
        <v>200</v>
      </c>
    </row>
    <row r="21" spans="1:2" s="32" customFormat="1">
      <c r="A21" s="29" t="s">
        <v>457</v>
      </c>
      <c r="B21" s="28">
        <v>200</v>
      </c>
    </row>
    <row r="22" spans="1:2" s="32" customFormat="1">
      <c r="A22" s="29" t="s">
        <v>458</v>
      </c>
      <c r="B22" s="28">
        <v>200</v>
      </c>
    </row>
    <row r="23" spans="1:2" s="32" customFormat="1">
      <c r="A23" s="29" t="s">
        <v>459</v>
      </c>
      <c r="B23" s="28">
        <v>100</v>
      </c>
    </row>
    <row r="24" spans="1:2" s="32" customFormat="1">
      <c r="A24" s="29" t="s">
        <v>460</v>
      </c>
      <c r="B24" s="28">
        <v>100</v>
      </c>
    </row>
    <row r="25" spans="1:2" s="32" customFormat="1">
      <c r="A25" s="29" t="s">
        <v>461</v>
      </c>
      <c r="B25" s="28">
        <v>120</v>
      </c>
    </row>
    <row r="26" spans="1:2" s="32" customFormat="1">
      <c r="A26" s="29" t="s">
        <v>462</v>
      </c>
      <c r="B26" s="28">
        <v>140</v>
      </c>
    </row>
    <row r="27" spans="1:2" s="32" customFormat="1">
      <c r="A27" s="29" t="s">
        <v>463</v>
      </c>
      <c r="B27" s="28">
        <v>1000</v>
      </c>
    </row>
    <row r="28" spans="1:2" s="32" customFormat="1">
      <c r="A28" s="29" t="s">
        <v>464</v>
      </c>
      <c r="B28" s="28">
        <v>500</v>
      </c>
    </row>
    <row r="29" spans="1:2" s="32" customFormat="1">
      <c r="A29" s="29" t="s">
        <v>465</v>
      </c>
      <c r="B29" s="28">
        <v>60</v>
      </c>
    </row>
    <row r="30" spans="1:2" s="32" customFormat="1">
      <c r="A30" s="29" t="s">
        <v>466</v>
      </c>
      <c r="B30" s="28">
        <v>80</v>
      </c>
    </row>
    <row r="31" spans="1:2" s="32" customFormat="1">
      <c r="A31" s="29" t="s">
        <v>467</v>
      </c>
      <c r="B31" s="28">
        <v>100</v>
      </c>
    </row>
    <row r="32" spans="1:2" s="32" customFormat="1">
      <c r="A32" s="29" t="s">
        <v>468</v>
      </c>
      <c r="B32" s="28">
        <v>200</v>
      </c>
    </row>
    <row r="33" spans="1:2" s="32" customFormat="1">
      <c r="A33" s="30" t="s">
        <v>469</v>
      </c>
      <c r="B33" s="31">
        <v>180</v>
      </c>
    </row>
    <row r="34" spans="1:2">
      <c r="A34" s="27" t="s">
        <v>470</v>
      </c>
      <c r="B34" s="28">
        <v>40</v>
      </c>
    </row>
    <row r="35" spans="1:2">
      <c r="A35" s="27" t="s">
        <v>471</v>
      </c>
      <c r="B35" s="28">
        <v>100</v>
      </c>
    </row>
    <row r="36" spans="1:2">
      <c r="A36" s="30" t="s">
        <v>472</v>
      </c>
      <c r="B36" s="28">
        <v>80</v>
      </c>
    </row>
    <row r="37" spans="1:2">
      <c r="A37" s="27" t="s">
        <v>473</v>
      </c>
      <c r="B37" s="28">
        <v>60</v>
      </c>
    </row>
    <row r="38" spans="1:2">
      <c r="A38" s="27" t="s">
        <v>474</v>
      </c>
      <c r="B38" s="28">
        <v>200</v>
      </c>
    </row>
    <row r="39" spans="1:2">
      <c r="A39" s="27" t="s">
        <v>475</v>
      </c>
      <c r="B39" s="28">
        <v>100</v>
      </c>
    </row>
    <row r="40" spans="1:2">
      <c r="A40" s="29" t="s">
        <v>476</v>
      </c>
      <c r="B40" s="28">
        <v>100</v>
      </c>
    </row>
    <row r="41" spans="1:2">
      <c r="A41" s="27" t="s">
        <v>100</v>
      </c>
      <c r="B41" s="28">
        <v>100</v>
      </c>
    </row>
    <row r="42" spans="1:2">
      <c r="A42" s="27" t="s">
        <v>477</v>
      </c>
      <c r="B42" s="28">
        <v>600</v>
      </c>
    </row>
    <row r="43" spans="1:2">
      <c r="A43" s="27" t="s">
        <v>478</v>
      </c>
      <c r="B43" s="28">
        <v>300</v>
      </c>
    </row>
    <row r="44" spans="1:2">
      <c r="A44" s="34" t="s">
        <v>479</v>
      </c>
      <c r="B44" s="28">
        <v>100</v>
      </c>
    </row>
    <row r="45" spans="1:2">
      <c r="A45" s="27" t="s">
        <v>102</v>
      </c>
      <c r="B45" s="28">
        <v>400</v>
      </c>
    </row>
    <row r="46" spans="1:2">
      <c r="A46" s="27" t="s">
        <v>104</v>
      </c>
      <c r="B46" s="28">
        <v>200</v>
      </c>
    </row>
    <row r="47" spans="1:2">
      <c r="A47" s="27" t="s">
        <v>106</v>
      </c>
      <c r="B47" s="28">
        <v>50</v>
      </c>
    </row>
    <row r="48" spans="1:2">
      <c r="A48" s="34" t="s">
        <v>480</v>
      </c>
      <c r="B48" s="28">
        <v>350</v>
      </c>
    </row>
    <row r="49" spans="1:2">
      <c r="A49" s="27" t="s">
        <v>107</v>
      </c>
      <c r="B49" s="28">
        <v>260</v>
      </c>
    </row>
    <row r="50" spans="1:2">
      <c r="A50" s="27" t="s">
        <v>109</v>
      </c>
      <c r="B50" s="28">
        <v>100</v>
      </c>
    </row>
    <row r="51" spans="1:2">
      <c r="A51" s="35" t="s">
        <v>481</v>
      </c>
      <c r="B51" s="28">
        <v>250</v>
      </c>
    </row>
    <row r="52" spans="1:2">
      <c r="A52" s="35" t="s">
        <v>482</v>
      </c>
      <c r="B52" s="28">
        <v>300</v>
      </c>
    </row>
    <row r="53" spans="1:2">
      <c r="A53" s="27" t="s">
        <v>483</v>
      </c>
      <c r="B53" s="28">
        <v>1000</v>
      </c>
    </row>
    <row r="54" spans="1:2">
      <c r="A54" s="27" t="s">
        <v>484</v>
      </c>
      <c r="B54" s="28">
        <v>650</v>
      </c>
    </row>
    <row r="55" spans="1:2">
      <c r="A55" s="34" t="s">
        <v>485</v>
      </c>
      <c r="B55" s="28">
        <v>100</v>
      </c>
    </row>
    <row r="56" spans="1:2">
      <c r="A56" s="29" t="s">
        <v>486</v>
      </c>
      <c r="B56" s="28">
        <v>300</v>
      </c>
    </row>
    <row r="57" spans="1:2">
      <c r="A57" s="27" t="s">
        <v>487</v>
      </c>
      <c r="B57" s="28">
        <v>1500</v>
      </c>
    </row>
    <row r="58" spans="1:2">
      <c r="A58" s="35" t="s">
        <v>488</v>
      </c>
      <c r="B58" s="28">
        <v>60</v>
      </c>
    </row>
    <row r="59" spans="1:2">
      <c r="A59" s="27" t="s">
        <v>489</v>
      </c>
      <c r="B59" s="28">
        <v>360</v>
      </c>
    </row>
    <row r="60" spans="1:2">
      <c r="A60" s="35" t="s">
        <v>490</v>
      </c>
      <c r="B60" s="28">
        <v>300</v>
      </c>
    </row>
    <row r="61" spans="1:2">
      <c r="A61" s="27" t="s">
        <v>491</v>
      </c>
      <c r="B61" s="28">
        <v>100</v>
      </c>
    </row>
    <row r="62" spans="1:2">
      <c r="A62" s="27" t="s">
        <v>492</v>
      </c>
      <c r="B62" s="28">
        <v>100</v>
      </c>
    </row>
    <row r="63" spans="1:2">
      <c r="A63" s="34" t="s">
        <v>493</v>
      </c>
      <c r="B63" s="28">
        <v>100</v>
      </c>
    </row>
    <row r="64" spans="1:2">
      <c r="A64" s="27" t="s">
        <v>118</v>
      </c>
      <c r="B64" s="28">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84D8-7D02-4D42-A310-4F12085670C2}">
  <sheetPr>
    <pageSetUpPr fitToPage="1"/>
  </sheetPr>
  <dimension ref="A1:H62"/>
  <sheetViews>
    <sheetView topLeftCell="A12" workbookViewId="0">
      <selection activeCell="B12" sqref="B12"/>
    </sheetView>
  </sheetViews>
  <sheetFormatPr defaultColWidth="9.109375" defaultRowHeight="15" customHeight="1"/>
  <cols>
    <col min="1" max="1" width="19.5546875" style="40" customWidth="1"/>
    <col min="2" max="2" width="32.109375" style="40" customWidth="1"/>
    <col min="3" max="3" width="14.33203125" style="58" hidden="1" customWidth="1"/>
    <col min="4" max="4" width="13.88671875" style="40" customWidth="1"/>
    <col min="5" max="5" width="17.5546875" style="40" hidden="1" customWidth="1"/>
    <col min="6" max="6" width="16.33203125" style="40" hidden="1" customWidth="1"/>
    <col min="9" max="9" width="9.5546875" style="40" customWidth="1"/>
    <col min="10" max="10" width="9.109375" style="40" customWidth="1"/>
    <col min="11" max="16384" width="9.109375" style="40"/>
  </cols>
  <sheetData>
    <row r="1" spans="1:6" ht="15.6">
      <c r="A1" s="36" t="s">
        <v>495</v>
      </c>
      <c r="B1" s="37"/>
      <c r="C1" s="38"/>
      <c r="D1" s="39"/>
      <c r="E1" s="39"/>
    </row>
    <row r="2" spans="1:6" ht="15.6">
      <c r="A2" s="41" t="s">
        <v>496</v>
      </c>
      <c r="B2" s="37"/>
      <c r="C2" s="38"/>
      <c r="D2" s="39"/>
      <c r="E2" s="39"/>
    </row>
    <row r="3" spans="1:6" ht="15.6">
      <c r="A3" s="42" t="s">
        <v>497</v>
      </c>
      <c r="B3" s="37"/>
      <c r="C3" s="38"/>
      <c r="D3" s="39"/>
      <c r="E3" s="39"/>
    </row>
    <row r="4" spans="1:6" ht="15.6">
      <c r="A4" s="42"/>
      <c r="B4" s="37"/>
      <c r="C4" s="38"/>
      <c r="D4" s="39"/>
      <c r="E4" s="39"/>
    </row>
    <row r="5" spans="1:6" ht="15.6">
      <c r="A5" s="37" t="s">
        <v>498</v>
      </c>
      <c r="B5" s="37"/>
      <c r="C5" s="38"/>
      <c r="D5" s="39"/>
      <c r="E5" s="39"/>
    </row>
    <row r="6" spans="1:6" ht="31.2">
      <c r="A6" s="37" t="s">
        <v>499</v>
      </c>
      <c r="B6" s="37" t="s">
        <v>500</v>
      </c>
      <c r="C6" s="43" t="s">
        <v>501</v>
      </c>
      <c r="D6" s="37" t="s">
        <v>502</v>
      </c>
      <c r="E6" s="37" t="s">
        <v>503</v>
      </c>
      <c r="F6" s="44" t="s">
        <v>504</v>
      </c>
    </row>
    <row r="7" spans="1:6" ht="15.6">
      <c r="A7" s="37"/>
      <c r="B7" s="39"/>
      <c r="C7" s="38"/>
      <c r="D7" s="39"/>
      <c r="E7" s="39"/>
    </row>
    <row r="8" spans="1:6" ht="15.6">
      <c r="A8" s="45" t="s">
        <v>505</v>
      </c>
      <c r="B8" s="37" t="s">
        <v>506</v>
      </c>
      <c r="C8" s="38"/>
      <c r="D8" s="46"/>
    </row>
    <row r="9" spans="1:6" ht="15.6">
      <c r="B9" s="39" t="s">
        <v>507</v>
      </c>
      <c r="C9" s="38"/>
      <c r="E9" s="46">
        <v>1400000</v>
      </c>
      <c r="F9" s="40">
        <f>E9*2700</f>
        <v>3780000000</v>
      </c>
    </row>
    <row r="10" spans="1:6" ht="15.6">
      <c r="A10" s="39"/>
      <c r="B10" s="47" t="s">
        <v>508</v>
      </c>
      <c r="C10" s="38">
        <v>200</v>
      </c>
      <c r="D10" s="62">
        <v>5</v>
      </c>
      <c r="E10" s="48">
        <f>C10*D10</f>
        <v>1000</v>
      </c>
      <c r="F10" s="40">
        <f t="shared" ref="F10:F12" si="0">E10*2700</f>
        <v>2700000</v>
      </c>
    </row>
    <row r="11" spans="1:6" ht="15.6">
      <c r="B11" s="39" t="s">
        <v>509</v>
      </c>
      <c r="C11" s="38">
        <v>4</v>
      </c>
      <c r="D11" s="46">
        <v>0</v>
      </c>
      <c r="E11" s="48">
        <f>C11*D11</f>
        <v>0</v>
      </c>
      <c r="F11" s="40">
        <f t="shared" si="0"/>
        <v>0</v>
      </c>
    </row>
    <row r="12" spans="1:6" ht="15.6">
      <c r="A12" s="39"/>
      <c r="B12" s="39" t="s">
        <v>510</v>
      </c>
      <c r="C12" s="49"/>
      <c r="D12" s="46"/>
      <c r="E12" s="48">
        <v>0</v>
      </c>
      <c r="F12" s="40">
        <f t="shared" si="0"/>
        <v>0</v>
      </c>
    </row>
    <row r="13" spans="1:6" ht="15.6">
      <c r="A13" s="39"/>
      <c r="B13" s="37" t="s">
        <v>511</v>
      </c>
      <c r="C13" s="38"/>
      <c r="D13" s="46"/>
      <c r="E13" s="50">
        <f>SUM(E9:E12)</f>
        <v>1401000</v>
      </c>
      <c r="F13" s="45">
        <f>SUM(F9:F12)</f>
        <v>3782700000</v>
      </c>
    </row>
    <row r="14" spans="1:6" ht="15.6">
      <c r="A14" s="51" t="s">
        <v>512</v>
      </c>
      <c r="B14" s="39"/>
      <c r="C14" s="38"/>
      <c r="D14" s="46"/>
      <c r="E14" s="39"/>
    </row>
    <row r="15" spans="1:6" ht="15.6">
      <c r="A15" s="37"/>
      <c r="B15" s="39" t="s">
        <v>513</v>
      </c>
      <c r="C15" s="38">
        <v>12</v>
      </c>
      <c r="D15" s="62">
        <v>200</v>
      </c>
      <c r="E15" s="52">
        <f t="shared" ref="E15:E33" si="1">C15*D15</f>
        <v>2400</v>
      </c>
      <c r="F15" s="53">
        <f>E15*2700</f>
        <v>6480000</v>
      </c>
    </row>
    <row r="16" spans="1:6" ht="15.6">
      <c r="A16" s="37"/>
      <c r="B16" s="39" t="s">
        <v>514</v>
      </c>
      <c r="C16" s="38">
        <v>12</v>
      </c>
      <c r="D16" s="62">
        <v>200</v>
      </c>
      <c r="E16" s="52">
        <f t="shared" si="1"/>
        <v>2400</v>
      </c>
      <c r="F16" s="53">
        <f t="shared" ref="F16:F33" si="2">E16*2700</f>
        <v>6480000</v>
      </c>
    </row>
    <row r="17" spans="1:8" ht="15.6">
      <c r="A17" s="39"/>
      <c r="B17" s="39" t="s">
        <v>515</v>
      </c>
      <c r="C17" s="38">
        <v>12</v>
      </c>
      <c r="D17" s="46">
        <v>200</v>
      </c>
      <c r="E17" s="52">
        <f t="shared" si="1"/>
        <v>2400</v>
      </c>
      <c r="F17" s="53">
        <f t="shared" si="2"/>
        <v>6480000</v>
      </c>
    </row>
    <row r="18" spans="1:8" ht="15.6">
      <c r="A18" s="39"/>
      <c r="B18" s="39" t="s">
        <v>516</v>
      </c>
      <c r="C18" s="38">
        <v>12</v>
      </c>
      <c r="D18" s="46">
        <v>200</v>
      </c>
      <c r="E18" s="52">
        <f t="shared" si="1"/>
        <v>2400</v>
      </c>
      <c r="F18" s="53">
        <f t="shared" si="2"/>
        <v>6480000</v>
      </c>
    </row>
    <row r="19" spans="1:8" ht="15.6">
      <c r="A19" s="39"/>
      <c r="B19" s="39" t="s">
        <v>517</v>
      </c>
      <c r="C19" s="38">
        <v>12</v>
      </c>
      <c r="D19" s="62">
        <v>100</v>
      </c>
      <c r="E19" s="52">
        <f t="shared" si="1"/>
        <v>1200</v>
      </c>
      <c r="F19" s="53">
        <f t="shared" si="2"/>
        <v>3240000</v>
      </c>
    </row>
    <row r="20" spans="1:8" ht="15.6">
      <c r="A20" s="39"/>
      <c r="B20" s="39" t="s">
        <v>518</v>
      </c>
      <c r="C20" s="38">
        <v>6</v>
      </c>
      <c r="D20" s="62">
        <v>200</v>
      </c>
      <c r="E20" s="52">
        <f t="shared" si="1"/>
        <v>1200</v>
      </c>
      <c r="F20" s="53">
        <f t="shared" si="2"/>
        <v>3240000</v>
      </c>
    </row>
    <row r="21" spans="1:8" ht="15.6">
      <c r="A21" s="39"/>
      <c r="B21" s="39" t="s">
        <v>519</v>
      </c>
      <c r="C21" s="38">
        <v>12</v>
      </c>
      <c r="D21" s="46">
        <v>240</v>
      </c>
      <c r="E21" s="52">
        <f t="shared" si="1"/>
        <v>2880</v>
      </c>
      <c r="F21" s="53">
        <f t="shared" si="2"/>
        <v>7776000</v>
      </c>
    </row>
    <row r="22" spans="1:8" ht="15.6">
      <c r="A22" s="39"/>
      <c r="B22" s="39" t="s">
        <v>520</v>
      </c>
      <c r="C22" s="38">
        <v>12</v>
      </c>
      <c r="D22" s="46">
        <v>140</v>
      </c>
      <c r="E22" s="52">
        <f t="shared" si="1"/>
        <v>1680</v>
      </c>
      <c r="F22" s="53">
        <f t="shared" si="2"/>
        <v>4536000</v>
      </c>
    </row>
    <row r="23" spans="1:8" ht="15.6">
      <c r="A23" s="39"/>
      <c r="B23" s="39" t="s">
        <v>521</v>
      </c>
      <c r="C23" s="38">
        <v>12</v>
      </c>
      <c r="D23" s="46">
        <v>200</v>
      </c>
      <c r="E23" s="52">
        <f t="shared" si="1"/>
        <v>2400</v>
      </c>
      <c r="F23" s="53">
        <f t="shared" si="2"/>
        <v>6480000</v>
      </c>
    </row>
    <row r="24" spans="1:8" ht="15.6">
      <c r="A24" s="37"/>
      <c r="B24" s="39" t="s">
        <v>522</v>
      </c>
      <c r="C24" s="38">
        <v>12</v>
      </c>
      <c r="D24" s="46">
        <v>100</v>
      </c>
      <c r="E24" s="52">
        <f t="shared" si="1"/>
        <v>1200</v>
      </c>
      <c r="F24" s="53">
        <f t="shared" si="2"/>
        <v>3240000</v>
      </c>
    </row>
    <row r="25" spans="1:8" ht="15.6">
      <c r="A25" s="39"/>
      <c r="B25" s="39" t="s">
        <v>523</v>
      </c>
      <c r="C25" s="38">
        <v>12</v>
      </c>
      <c r="D25" s="46">
        <v>300</v>
      </c>
      <c r="E25" s="52">
        <f t="shared" si="1"/>
        <v>3600</v>
      </c>
      <c r="F25" s="53">
        <f t="shared" si="2"/>
        <v>9720000</v>
      </c>
      <c r="H25" t="s">
        <v>555</v>
      </c>
    </row>
    <row r="26" spans="1:8" ht="15.6">
      <c r="A26" s="39"/>
      <c r="B26" s="39" t="s">
        <v>524</v>
      </c>
      <c r="C26" s="38">
        <v>12</v>
      </c>
      <c r="D26" s="46">
        <v>5400</v>
      </c>
      <c r="E26" s="52">
        <f t="shared" si="1"/>
        <v>64800</v>
      </c>
      <c r="F26" s="53">
        <f t="shared" si="2"/>
        <v>174960000</v>
      </c>
    </row>
    <row r="27" spans="1:8" ht="15.6">
      <c r="A27" s="39"/>
      <c r="B27" s="39" t="s">
        <v>525</v>
      </c>
      <c r="C27" s="38">
        <v>12</v>
      </c>
      <c r="D27" s="46">
        <v>40</v>
      </c>
      <c r="E27" s="52">
        <f t="shared" si="1"/>
        <v>480</v>
      </c>
      <c r="F27" s="53">
        <f t="shared" si="2"/>
        <v>1296000</v>
      </c>
    </row>
    <row r="28" spans="1:8" ht="15.6">
      <c r="A28" s="39"/>
      <c r="B28" s="39" t="s">
        <v>526</v>
      </c>
      <c r="C28" s="38">
        <v>12</v>
      </c>
      <c r="D28" s="46">
        <v>80</v>
      </c>
      <c r="E28" s="52">
        <f t="shared" si="1"/>
        <v>960</v>
      </c>
      <c r="F28" s="53">
        <f t="shared" si="2"/>
        <v>2592000</v>
      </c>
    </row>
    <row r="29" spans="1:8" ht="15.6">
      <c r="A29" s="39"/>
      <c r="B29" s="39" t="s">
        <v>527</v>
      </c>
      <c r="C29" s="38">
        <v>12</v>
      </c>
      <c r="D29" s="46">
        <v>270</v>
      </c>
      <c r="E29" s="52">
        <f t="shared" si="1"/>
        <v>3240</v>
      </c>
      <c r="F29" s="53">
        <f t="shared" si="2"/>
        <v>8748000</v>
      </c>
    </row>
    <row r="30" spans="1:8" ht="15.6">
      <c r="B30" s="39" t="s">
        <v>528</v>
      </c>
      <c r="C30" s="38">
        <v>12</v>
      </c>
      <c r="D30" s="46">
        <v>40</v>
      </c>
      <c r="E30" s="52">
        <f t="shared" si="1"/>
        <v>480</v>
      </c>
      <c r="F30" s="53">
        <f t="shared" si="2"/>
        <v>1296000</v>
      </c>
    </row>
    <row r="31" spans="1:8" ht="15.6">
      <c r="B31" s="39" t="s">
        <v>529</v>
      </c>
      <c r="C31" s="38">
        <v>4</v>
      </c>
      <c r="D31" s="62">
        <v>100</v>
      </c>
      <c r="E31" s="52">
        <f t="shared" si="1"/>
        <v>400</v>
      </c>
      <c r="F31" s="53">
        <f t="shared" si="2"/>
        <v>1080000</v>
      </c>
    </row>
    <row r="32" spans="1:8" ht="15.6">
      <c r="B32" s="39" t="s">
        <v>530</v>
      </c>
      <c r="C32" s="38">
        <v>4</v>
      </c>
      <c r="D32" s="62">
        <v>100</v>
      </c>
      <c r="E32" s="52">
        <f t="shared" si="1"/>
        <v>400</v>
      </c>
      <c r="F32" s="53">
        <f t="shared" si="2"/>
        <v>1080000</v>
      </c>
    </row>
    <row r="33" spans="1:6" ht="15.6">
      <c r="B33" s="39" t="s">
        <v>531</v>
      </c>
      <c r="C33" s="38">
        <v>12</v>
      </c>
      <c r="D33" s="62">
        <v>800</v>
      </c>
      <c r="E33" s="52">
        <f t="shared" si="1"/>
        <v>9600</v>
      </c>
      <c r="F33" s="53">
        <f t="shared" si="2"/>
        <v>25920000</v>
      </c>
    </row>
    <row r="34" spans="1:6" ht="15.6">
      <c r="B34" s="39"/>
      <c r="C34" s="38"/>
      <c r="D34" s="46"/>
      <c r="E34" s="54">
        <f>SUM(E15:E33)</f>
        <v>104120</v>
      </c>
      <c r="F34" s="55">
        <f>SUM(F15:F33)</f>
        <v>281124000</v>
      </c>
    </row>
    <row r="35" spans="1:6" ht="15.6">
      <c r="B35" s="37" t="s">
        <v>532</v>
      </c>
      <c r="C35" s="38"/>
      <c r="D35" s="46"/>
      <c r="E35" s="48">
        <f>C35*D35</f>
        <v>0</v>
      </c>
    </row>
    <row r="36" spans="1:6" ht="15.6">
      <c r="B36" s="39" t="s">
        <v>533</v>
      </c>
      <c r="C36" s="38">
        <v>10</v>
      </c>
      <c r="D36" s="62">
        <v>60</v>
      </c>
      <c r="E36" s="48">
        <f>C36*D36</f>
        <v>600</v>
      </c>
      <c r="F36" s="53">
        <f>E36*2700</f>
        <v>1620000</v>
      </c>
    </row>
    <row r="37" spans="1:6" ht="15.6">
      <c r="B37" s="39" t="s">
        <v>385</v>
      </c>
      <c r="C37" s="38">
        <v>5</v>
      </c>
      <c r="D37" s="62">
        <v>30</v>
      </c>
      <c r="E37" s="48">
        <f>C37*D37</f>
        <v>150</v>
      </c>
      <c r="F37" s="53">
        <f t="shared" ref="F37:F39" si="3">E37*2700</f>
        <v>405000</v>
      </c>
    </row>
    <row r="38" spans="1:6" ht="15.6">
      <c r="B38" s="39" t="s">
        <v>534</v>
      </c>
      <c r="C38" s="38">
        <v>3</v>
      </c>
      <c r="D38" s="62">
        <v>100</v>
      </c>
      <c r="E38" s="48">
        <f>C38*D38</f>
        <v>300</v>
      </c>
      <c r="F38" s="53">
        <f t="shared" si="3"/>
        <v>810000</v>
      </c>
    </row>
    <row r="39" spans="1:6" ht="15.6">
      <c r="A39" s="39"/>
      <c r="B39" s="39" t="s">
        <v>385</v>
      </c>
      <c r="C39" s="38">
        <v>2</v>
      </c>
      <c r="D39" s="62">
        <v>50</v>
      </c>
      <c r="E39" s="48">
        <f>C39*D39</f>
        <v>100</v>
      </c>
      <c r="F39" s="53">
        <f t="shared" si="3"/>
        <v>270000</v>
      </c>
    </row>
    <row r="40" spans="1:6" ht="15.6">
      <c r="C40" s="38"/>
      <c r="D40" s="46"/>
      <c r="E40" s="54">
        <f>SUM(E36:E39)</f>
        <v>1150</v>
      </c>
      <c r="F40" s="55">
        <f>SUM(F36:F39)</f>
        <v>3105000</v>
      </c>
    </row>
    <row r="41" spans="1:6" ht="42">
      <c r="A41" s="56" t="s">
        <v>535</v>
      </c>
      <c r="B41" s="39" t="s">
        <v>536</v>
      </c>
      <c r="C41" s="57">
        <f>1065/2</f>
        <v>532.5</v>
      </c>
      <c r="D41" s="62">
        <v>3</v>
      </c>
      <c r="E41" s="52">
        <f t="shared" ref="E41:E50" si="4">C41*D41</f>
        <v>1597.5</v>
      </c>
      <c r="F41" s="53">
        <f>E41*2700</f>
        <v>4313250</v>
      </c>
    </row>
    <row r="42" spans="1:6" ht="15.6">
      <c r="A42" s="39"/>
      <c r="B42" s="39" t="s">
        <v>537</v>
      </c>
      <c r="C42" s="38">
        <f>1646/2</f>
        <v>823</v>
      </c>
      <c r="D42" s="62">
        <v>3</v>
      </c>
      <c r="E42" s="52">
        <f t="shared" si="4"/>
        <v>2469</v>
      </c>
      <c r="F42" s="53">
        <f t="shared" ref="F42:F50" si="5">E42*2700</f>
        <v>6666300</v>
      </c>
    </row>
    <row r="43" spans="1:6" ht="15.6">
      <c r="A43" s="39"/>
      <c r="B43" s="39" t="s">
        <v>538</v>
      </c>
      <c r="C43" s="38">
        <f>1004/2</f>
        <v>502</v>
      </c>
      <c r="D43" s="62">
        <v>3</v>
      </c>
      <c r="E43" s="52">
        <f t="shared" si="4"/>
        <v>1506</v>
      </c>
      <c r="F43" s="53">
        <f t="shared" si="5"/>
        <v>4066200</v>
      </c>
    </row>
    <row r="44" spans="1:6" ht="15.6">
      <c r="A44" s="39"/>
      <c r="B44" s="39" t="s">
        <v>539</v>
      </c>
      <c r="C44" s="57">
        <f>759/2</f>
        <v>379.5</v>
      </c>
      <c r="D44" s="62">
        <v>3</v>
      </c>
      <c r="E44" s="52">
        <f t="shared" si="4"/>
        <v>1138.5</v>
      </c>
      <c r="F44" s="53">
        <f t="shared" si="5"/>
        <v>3073950</v>
      </c>
    </row>
    <row r="45" spans="1:6" ht="15.6">
      <c r="A45" s="39"/>
      <c r="B45" s="39" t="s">
        <v>540</v>
      </c>
      <c r="C45" s="38">
        <f>760/2</f>
        <v>380</v>
      </c>
      <c r="D45" s="62">
        <v>3</v>
      </c>
      <c r="E45" s="52">
        <f t="shared" si="4"/>
        <v>1140</v>
      </c>
      <c r="F45" s="53">
        <f t="shared" si="5"/>
        <v>3078000</v>
      </c>
    </row>
    <row r="46" spans="1:6" ht="15.6">
      <c r="B46" s="39" t="s">
        <v>541</v>
      </c>
      <c r="C46" s="38">
        <f>961/2</f>
        <v>480.5</v>
      </c>
      <c r="D46" s="62">
        <v>3</v>
      </c>
      <c r="E46" s="52">
        <f t="shared" si="4"/>
        <v>1441.5</v>
      </c>
      <c r="F46" s="53">
        <f t="shared" si="5"/>
        <v>3892050</v>
      </c>
    </row>
    <row r="47" spans="1:6" ht="15.6">
      <c r="A47" s="39"/>
      <c r="B47" s="39" t="s">
        <v>542</v>
      </c>
      <c r="C47" s="58">
        <f>1329/2</f>
        <v>664.5</v>
      </c>
      <c r="D47" s="62">
        <v>3</v>
      </c>
      <c r="E47" s="52">
        <f t="shared" si="4"/>
        <v>1993.5</v>
      </c>
      <c r="F47" s="53">
        <f t="shared" si="5"/>
        <v>5382450</v>
      </c>
    </row>
    <row r="48" spans="1:6" ht="15.6">
      <c r="A48" s="39"/>
      <c r="B48" s="39" t="s">
        <v>543</v>
      </c>
      <c r="C48" s="38">
        <f>2071/2</f>
        <v>1035.5</v>
      </c>
      <c r="D48" s="62">
        <v>3</v>
      </c>
      <c r="E48" s="52">
        <f t="shared" si="4"/>
        <v>3106.5</v>
      </c>
      <c r="F48" s="53">
        <f t="shared" si="5"/>
        <v>8387550</v>
      </c>
    </row>
    <row r="49" spans="1:6" ht="15.6">
      <c r="A49" s="39"/>
      <c r="B49" s="39" t="s">
        <v>544</v>
      </c>
      <c r="C49" s="38">
        <f>1366/2</f>
        <v>683</v>
      </c>
      <c r="D49" s="62">
        <v>3</v>
      </c>
      <c r="E49" s="52">
        <f t="shared" si="4"/>
        <v>2049</v>
      </c>
      <c r="F49" s="53">
        <f t="shared" si="5"/>
        <v>5532300</v>
      </c>
    </row>
    <row r="50" spans="1:6" ht="15.6">
      <c r="A50" s="39"/>
      <c r="B50" s="39" t="s">
        <v>545</v>
      </c>
      <c r="C50" s="38">
        <f>894/2</f>
        <v>447</v>
      </c>
      <c r="D50" s="62">
        <v>3</v>
      </c>
      <c r="E50" s="52">
        <f t="shared" si="4"/>
        <v>1341</v>
      </c>
      <c r="F50" s="53">
        <f t="shared" si="5"/>
        <v>3620700</v>
      </c>
    </row>
    <row r="51" spans="1:6" ht="15.6">
      <c r="A51" s="37"/>
      <c r="B51" s="39"/>
      <c r="C51" s="49">
        <f>SUM(C41:C50)</f>
        <v>5927.5</v>
      </c>
      <c r="D51" s="46"/>
      <c r="E51" s="54">
        <f>SUM(E41:E50)</f>
        <v>17782.5</v>
      </c>
      <c r="F51" s="55">
        <f>SUM(F41:F50)</f>
        <v>48012750</v>
      </c>
    </row>
    <row r="52" spans="1:6" ht="15.6">
      <c r="A52" s="59" t="s">
        <v>546</v>
      </c>
      <c r="B52" s="39"/>
      <c r="C52" s="49"/>
      <c r="D52" s="46"/>
      <c r="E52" s="54" t="s">
        <v>547</v>
      </c>
    </row>
    <row r="53" spans="1:6" ht="15.6">
      <c r="A53" s="59" t="s">
        <v>548</v>
      </c>
      <c r="B53" s="39"/>
      <c r="C53" s="49">
        <v>12</v>
      </c>
      <c r="D53" s="46">
        <v>4000</v>
      </c>
      <c r="E53" s="54">
        <f>C53*D53</f>
        <v>48000</v>
      </c>
      <c r="F53" s="55">
        <f>E53*2700</f>
        <v>129600000</v>
      </c>
    </row>
    <row r="54" spans="1:6" ht="15.6">
      <c r="B54" s="39"/>
      <c r="C54" s="49"/>
      <c r="D54" s="46"/>
      <c r="E54" s="48"/>
    </row>
    <row r="55" spans="1:6" ht="15.6">
      <c r="A55" s="37" t="s">
        <v>549</v>
      </c>
      <c r="B55" s="39"/>
      <c r="C55" s="49"/>
      <c r="D55" s="46"/>
      <c r="E55" s="54"/>
    </row>
    <row r="56" spans="1:6" s="47" customFormat="1" ht="15.6">
      <c r="B56" s="39"/>
      <c r="C56" s="38"/>
      <c r="D56" s="46"/>
      <c r="E56" s="60">
        <v>0</v>
      </c>
    </row>
    <row r="57" spans="1:6" ht="15.6">
      <c r="A57" s="37" t="s">
        <v>550</v>
      </c>
      <c r="B57" s="37"/>
      <c r="C57" s="49"/>
      <c r="D57" s="50"/>
      <c r="E57" s="61">
        <f>E13+E34+E40+E51+E53+E56</f>
        <v>1572052.5</v>
      </c>
      <c r="F57" s="55">
        <f>F13+F34+F40+F51+F53+0</f>
        <v>4244541750</v>
      </c>
    </row>
    <row r="58" spans="1:6" ht="15.6">
      <c r="A58" s="37"/>
      <c r="B58" s="39"/>
      <c r="C58" s="38"/>
      <c r="D58" s="39"/>
      <c r="E58" s="48"/>
    </row>
    <row r="59" spans="1:6" ht="15.6">
      <c r="A59" s="39"/>
      <c r="B59" s="39"/>
      <c r="C59" s="38"/>
      <c r="D59" s="39"/>
      <c r="E59" s="39"/>
    </row>
    <row r="60" spans="1:6" ht="15" customHeight="1">
      <c r="A60" s="37"/>
    </row>
    <row r="61" spans="1:6" ht="15" customHeight="1">
      <c r="A61" s="39"/>
    </row>
    <row r="62" spans="1:6" ht="15" customHeight="1">
      <c r="A62" s="37"/>
    </row>
  </sheetData>
  <printOptions gridLines="1"/>
  <pageMargins left="0.70866141732283472" right="0.70866141732283472" top="0.74803149606299213" bottom="0.74803149606299213" header="0.31496062992125984" footer="0.31496062992125984"/>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6FA4E-948E-4D3A-A6E9-7092017E11B1}">
  <dimension ref="A1:G177"/>
  <sheetViews>
    <sheetView view="pageBreakPreview" topLeftCell="A36" zoomScale="75" zoomScaleNormal="150" zoomScaleSheetLayoutView="75" zoomScalePageLayoutView="130" workbookViewId="0">
      <selection activeCell="G47" sqref="G47"/>
    </sheetView>
  </sheetViews>
  <sheetFormatPr defaultRowHeight="18"/>
  <cols>
    <col min="1" max="1" width="5.5546875" style="66" customWidth="1"/>
    <col min="2" max="2" width="38.6640625" style="66" customWidth="1"/>
    <col min="3" max="3" width="15" style="66" customWidth="1"/>
    <col min="4" max="4" width="21.33203125" style="66" customWidth="1"/>
    <col min="5" max="5" width="13.88671875" style="66" customWidth="1"/>
    <col min="6" max="16384" width="8.88671875" style="66"/>
  </cols>
  <sheetData>
    <row r="1" spans="1:7">
      <c r="A1" s="63" t="s">
        <v>556</v>
      </c>
      <c r="B1" s="64"/>
      <c r="C1" s="64"/>
      <c r="D1" s="64"/>
      <c r="E1" s="65"/>
    </row>
    <row r="2" spans="1:7">
      <c r="A2" s="64"/>
      <c r="B2" s="64"/>
      <c r="C2" s="64"/>
      <c r="D2" s="64"/>
      <c r="E2" s="65"/>
    </row>
    <row r="3" spans="1:7">
      <c r="A3" s="67" t="s">
        <v>557</v>
      </c>
      <c r="B3" s="68"/>
      <c r="C3" s="69" t="s">
        <v>558</v>
      </c>
      <c r="D3" s="70" t="s">
        <v>559</v>
      </c>
      <c r="E3" s="69" t="s">
        <v>560</v>
      </c>
      <c r="F3" s="64"/>
      <c r="G3" s="64"/>
    </row>
    <row r="4" spans="1:7">
      <c r="A4" s="71" t="s">
        <v>561</v>
      </c>
      <c r="B4" s="72" t="s">
        <v>562</v>
      </c>
      <c r="C4" s="73"/>
      <c r="D4" s="74"/>
      <c r="E4" s="75"/>
      <c r="F4" s="64"/>
      <c r="G4" s="64"/>
    </row>
    <row r="5" spans="1:7">
      <c r="A5" s="76">
        <v>1</v>
      </c>
      <c r="B5" s="77"/>
      <c r="C5" s="77"/>
      <c r="D5" s="78"/>
      <c r="E5" s="75"/>
      <c r="F5" s="64"/>
      <c r="G5" s="64"/>
    </row>
    <row r="6" spans="1:7">
      <c r="A6" s="76">
        <v>2</v>
      </c>
      <c r="B6" s="72" t="s">
        <v>563</v>
      </c>
      <c r="C6" s="77"/>
      <c r="D6" s="78"/>
      <c r="E6" s="75"/>
      <c r="F6" s="64"/>
      <c r="G6" s="64"/>
    </row>
    <row r="7" spans="1:7">
      <c r="A7" s="76"/>
      <c r="B7" s="77" t="s">
        <v>625</v>
      </c>
      <c r="C7" s="77"/>
      <c r="D7" s="78">
        <v>200</v>
      </c>
      <c r="E7" s="82">
        <v>200</v>
      </c>
      <c r="F7" s="64"/>
      <c r="G7" s="64"/>
    </row>
    <row r="8" spans="1:7">
      <c r="A8" s="76"/>
      <c r="B8" s="77" t="s">
        <v>564</v>
      </c>
      <c r="C8" s="77"/>
      <c r="D8" s="78">
        <v>150</v>
      </c>
      <c r="E8" s="82">
        <v>150</v>
      </c>
      <c r="F8" s="64"/>
      <c r="G8" s="64"/>
    </row>
    <row r="9" spans="1:7">
      <c r="A9" s="76">
        <v>3</v>
      </c>
      <c r="B9" s="77" t="s">
        <v>565</v>
      </c>
      <c r="C9" s="77"/>
      <c r="D9" s="78">
        <v>200</v>
      </c>
      <c r="E9" s="82">
        <v>200</v>
      </c>
      <c r="F9" s="64"/>
      <c r="G9" s="64"/>
    </row>
    <row r="10" spans="1:7">
      <c r="A10" s="76">
        <v>4</v>
      </c>
      <c r="B10" s="77" t="s">
        <v>566</v>
      </c>
      <c r="C10" s="77"/>
      <c r="D10" s="78">
        <v>150</v>
      </c>
      <c r="E10" s="82">
        <v>150</v>
      </c>
      <c r="F10" s="64"/>
      <c r="G10" s="64"/>
    </row>
    <row r="11" spans="1:7">
      <c r="A11" s="76">
        <v>5</v>
      </c>
      <c r="B11" s="77" t="s">
        <v>567</v>
      </c>
      <c r="C11" s="77" t="s">
        <v>568</v>
      </c>
      <c r="D11" s="78">
        <v>10</v>
      </c>
      <c r="E11" s="82">
        <v>10</v>
      </c>
      <c r="F11" s="64"/>
      <c r="G11" s="64"/>
    </row>
    <row r="12" spans="1:7">
      <c r="A12" s="76">
        <v>6</v>
      </c>
      <c r="B12" s="77" t="s">
        <v>569</v>
      </c>
      <c r="C12" s="77" t="s">
        <v>570</v>
      </c>
      <c r="D12" s="78">
        <v>200</v>
      </c>
      <c r="E12" s="82">
        <v>200</v>
      </c>
      <c r="F12" s="64"/>
      <c r="G12" s="64"/>
    </row>
    <row r="13" spans="1:7">
      <c r="A13" s="76">
        <v>7</v>
      </c>
      <c r="B13" s="77" t="s">
        <v>571</v>
      </c>
      <c r="C13" s="77" t="s">
        <v>570</v>
      </c>
      <c r="D13" s="78">
        <v>100</v>
      </c>
      <c r="E13" s="82">
        <v>100</v>
      </c>
      <c r="F13" s="64"/>
      <c r="G13" s="64"/>
    </row>
    <row r="14" spans="1:7">
      <c r="A14" s="76">
        <v>8</v>
      </c>
      <c r="B14" s="77" t="s">
        <v>572</v>
      </c>
      <c r="C14" s="80"/>
      <c r="D14" s="78">
        <v>20</v>
      </c>
      <c r="E14" s="82">
        <v>20</v>
      </c>
      <c r="F14" s="64"/>
      <c r="G14" s="64"/>
    </row>
    <row r="15" spans="1:7">
      <c r="A15" s="76">
        <v>9</v>
      </c>
      <c r="B15" s="77" t="s">
        <v>573</v>
      </c>
      <c r="C15" s="81" t="s">
        <v>574</v>
      </c>
      <c r="D15" s="78">
        <v>20</v>
      </c>
      <c r="E15" s="82">
        <v>20</v>
      </c>
      <c r="F15" s="64"/>
      <c r="G15" s="64"/>
    </row>
    <row r="16" spans="1:7">
      <c r="A16" s="76">
        <v>10</v>
      </c>
      <c r="B16" s="77" t="s">
        <v>575</v>
      </c>
      <c r="C16" s="81"/>
      <c r="D16" s="78">
        <v>65</v>
      </c>
      <c r="E16" s="82">
        <v>65</v>
      </c>
      <c r="F16" s="64"/>
      <c r="G16" s="64"/>
    </row>
    <row r="17" spans="1:7">
      <c r="A17" s="76"/>
      <c r="B17" s="77"/>
      <c r="C17" s="81"/>
      <c r="D17" s="78"/>
      <c r="E17" s="79"/>
      <c r="F17" s="64"/>
      <c r="G17" s="64"/>
    </row>
    <row r="18" spans="1:7">
      <c r="A18" s="76"/>
      <c r="B18" s="77"/>
      <c r="C18" s="77"/>
      <c r="D18" s="78"/>
      <c r="E18" s="79"/>
      <c r="F18" s="64"/>
      <c r="G18" s="64"/>
    </row>
    <row r="19" spans="1:7">
      <c r="A19" s="76"/>
      <c r="B19" s="72" t="s">
        <v>576</v>
      </c>
      <c r="C19" s="77"/>
      <c r="D19" s="78"/>
      <c r="E19" s="79"/>
      <c r="F19" s="64"/>
      <c r="G19" s="64"/>
    </row>
    <row r="20" spans="1:7">
      <c r="A20" s="76">
        <v>11</v>
      </c>
      <c r="B20" s="77" t="s">
        <v>577</v>
      </c>
      <c r="C20" s="77" t="s">
        <v>626</v>
      </c>
      <c r="D20" s="78">
        <v>3.5</v>
      </c>
      <c r="E20" s="82">
        <v>3.5</v>
      </c>
      <c r="F20" s="64"/>
      <c r="G20" s="64"/>
    </row>
    <row r="21" spans="1:7">
      <c r="A21" s="76">
        <v>12</v>
      </c>
      <c r="B21" s="77" t="s">
        <v>627</v>
      </c>
      <c r="C21" s="77"/>
      <c r="D21" s="78">
        <v>4</v>
      </c>
      <c r="E21" s="82">
        <v>4</v>
      </c>
      <c r="F21" s="64"/>
      <c r="G21" s="64"/>
    </row>
    <row r="22" spans="1:7">
      <c r="A22" s="76">
        <v>13</v>
      </c>
      <c r="B22" s="77" t="s">
        <v>578</v>
      </c>
      <c r="C22" s="77" t="s">
        <v>626</v>
      </c>
      <c r="D22" s="78">
        <v>17</v>
      </c>
      <c r="E22" s="82">
        <v>17</v>
      </c>
      <c r="F22" s="64"/>
      <c r="G22" s="64"/>
    </row>
    <row r="23" spans="1:7">
      <c r="A23" s="76">
        <v>14</v>
      </c>
      <c r="B23" s="77" t="s">
        <v>579</v>
      </c>
      <c r="C23" s="77" t="s">
        <v>580</v>
      </c>
      <c r="D23" s="78">
        <v>300</v>
      </c>
      <c r="E23" s="82">
        <v>300</v>
      </c>
      <c r="F23" s="64"/>
      <c r="G23" s="64"/>
    </row>
    <row r="24" spans="1:7">
      <c r="A24" s="76">
        <v>15</v>
      </c>
      <c r="B24" s="77" t="s">
        <v>581</v>
      </c>
      <c r="C24" s="77" t="s">
        <v>582</v>
      </c>
      <c r="D24" s="78">
        <v>5</v>
      </c>
      <c r="E24" s="82">
        <v>5</v>
      </c>
      <c r="F24" s="64"/>
      <c r="G24" s="64"/>
    </row>
    <row r="25" spans="1:7">
      <c r="A25" s="76">
        <v>16</v>
      </c>
      <c r="B25" s="77" t="s">
        <v>583</v>
      </c>
      <c r="C25" s="77" t="s">
        <v>584</v>
      </c>
      <c r="D25" s="78">
        <v>5</v>
      </c>
      <c r="E25" s="82">
        <v>5</v>
      </c>
      <c r="F25" s="64"/>
      <c r="G25" s="64"/>
    </row>
    <row r="26" spans="1:7">
      <c r="A26" s="76">
        <v>17</v>
      </c>
      <c r="B26" s="77" t="s">
        <v>585</v>
      </c>
      <c r="C26" s="77" t="s">
        <v>586</v>
      </c>
      <c r="D26" s="78">
        <v>30</v>
      </c>
      <c r="E26" s="82">
        <v>30</v>
      </c>
      <c r="F26" s="64"/>
      <c r="G26" s="64"/>
    </row>
    <row r="27" spans="1:7">
      <c r="A27" s="76"/>
      <c r="B27" s="77"/>
      <c r="C27" s="77"/>
      <c r="D27" s="78"/>
      <c r="E27" s="79"/>
      <c r="F27" s="64"/>
      <c r="G27" s="64"/>
    </row>
    <row r="28" spans="1:7">
      <c r="A28" s="76"/>
      <c r="B28" s="72" t="s">
        <v>587</v>
      </c>
      <c r="C28" s="72"/>
      <c r="D28" s="78"/>
      <c r="E28" s="79"/>
      <c r="F28" s="64"/>
      <c r="G28" s="64"/>
    </row>
    <row r="29" spans="1:7">
      <c r="A29" s="76">
        <v>18</v>
      </c>
      <c r="B29" s="77" t="s">
        <v>588</v>
      </c>
      <c r="C29" s="77" t="s">
        <v>589</v>
      </c>
      <c r="D29" s="78">
        <v>20</v>
      </c>
      <c r="E29" s="82">
        <v>20</v>
      </c>
      <c r="F29" s="64"/>
      <c r="G29" s="64"/>
    </row>
    <row r="30" spans="1:7">
      <c r="A30" s="76">
        <v>19</v>
      </c>
      <c r="B30" s="77" t="s">
        <v>590</v>
      </c>
      <c r="C30" s="77" t="s">
        <v>589</v>
      </c>
      <c r="D30" s="78">
        <v>500</v>
      </c>
      <c r="E30" s="82">
        <v>500</v>
      </c>
      <c r="F30" s="64"/>
      <c r="G30" s="64"/>
    </row>
    <row r="31" spans="1:7">
      <c r="A31" s="76">
        <v>20</v>
      </c>
      <c r="B31" s="77" t="s">
        <v>591</v>
      </c>
      <c r="C31" s="77" t="s">
        <v>589</v>
      </c>
      <c r="D31" s="78">
        <v>400</v>
      </c>
      <c r="E31" s="82">
        <v>400</v>
      </c>
      <c r="F31" s="64"/>
      <c r="G31" s="64"/>
    </row>
    <row r="32" spans="1:7">
      <c r="A32" s="76">
        <v>21</v>
      </c>
      <c r="B32" s="77" t="s">
        <v>592</v>
      </c>
      <c r="C32" s="77" t="s">
        <v>589</v>
      </c>
      <c r="D32" s="78">
        <v>100</v>
      </c>
      <c r="E32" s="82">
        <v>100</v>
      </c>
      <c r="F32" s="64"/>
      <c r="G32" s="64"/>
    </row>
    <row r="33" spans="1:7">
      <c r="A33" s="76">
        <v>22</v>
      </c>
      <c r="B33" s="77" t="s">
        <v>593</v>
      </c>
      <c r="C33" s="77" t="s">
        <v>594</v>
      </c>
      <c r="D33" s="78">
        <v>100</v>
      </c>
      <c r="E33" s="82">
        <v>100</v>
      </c>
      <c r="F33" s="64"/>
      <c r="G33" s="64"/>
    </row>
    <row r="34" spans="1:7">
      <c r="A34" s="76">
        <v>23</v>
      </c>
      <c r="B34" s="77" t="s">
        <v>595</v>
      </c>
      <c r="C34" s="77" t="s">
        <v>594</v>
      </c>
      <c r="D34" s="78">
        <v>50</v>
      </c>
      <c r="E34" s="82">
        <v>50</v>
      </c>
      <c r="F34" s="64"/>
      <c r="G34" s="64"/>
    </row>
    <row r="35" spans="1:7">
      <c r="A35" s="76"/>
      <c r="B35" s="77"/>
      <c r="C35" s="77"/>
      <c r="D35" s="78"/>
      <c r="E35" s="79"/>
      <c r="F35" s="64"/>
      <c r="G35" s="64"/>
    </row>
    <row r="36" spans="1:7">
      <c r="A36" s="76"/>
      <c r="B36" s="77"/>
      <c r="C36" s="77"/>
      <c r="D36" s="78"/>
      <c r="E36" s="79"/>
      <c r="F36" s="64"/>
      <c r="G36" s="64"/>
    </row>
    <row r="37" spans="1:7">
      <c r="A37" s="76"/>
      <c r="B37" s="72" t="s">
        <v>596</v>
      </c>
      <c r="C37" s="72"/>
      <c r="D37" s="78"/>
      <c r="E37" s="79"/>
      <c r="F37" s="64"/>
      <c r="G37" s="64"/>
    </row>
    <row r="38" spans="1:7">
      <c r="A38" s="76">
        <v>24</v>
      </c>
      <c r="B38" s="77" t="s">
        <v>597</v>
      </c>
      <c r="C38" s="77" t="s">
        <v>598</v>
      </c>
      <c r="D38" s="78">
        <v>2000</v>
      </c>
      <c r="E38" s="82">
        <v>2000</v>
      </c>
      <c r="F38" s="64"/>
      <c r="G38" s="64"/>
    </row>
    <row r="39" spans="1:7">
      <c r="A39" s="76">
        <v>25</v>
      </c>
      <c r="B39" s="77" t="s">
        <v>599</v>
      </c>
      <c r="C39" s="77" t="s">
        <v>600</v>
      </c>
      <c r="D39" s="78">
        <v>300</v>
      </c>
      <c r="E39" s="82">
        <v>300</v>
      </c>
      <c r="F39" s="64"/>
      <c r="G39" s="64"/>
    </row>
    <row r="40" spans="1:7">
      <c r="A40" s="76">
        <v>26</v>
      </c>
      <c r="B40" s="77" t="s">
        <v>601</v>
      </c>
      <c r="C40" s="77" t="s">
        <v>602</v>
      </c>
      <c r="D40" s="78">
        <v>3500</v>
      </c>
      <c r="E40" s="82">
        <v>3500</v>
      </c>
      <c r="F40" s="64"/>
      <c r="G40" s="64"/>
    </row>
    <row r="41" spans="1:7">
      <c r="A41" s="76">
        <v>27</v>
      </c>
      <c r="B41" s="77" t="s">
        <v>603</v>
      </c>
      <c r="C41" s="77" t="s">
        <v>604</v>
      </c>
      <c r="D41" s="78">
        <v>1500</v>
      </c>
      <c r="E41" s="82">
        <v>1500</v>
      </c>
      <c r="F41" s="64"/>
      <c r="G41" s="64"/>
    </row>
    <row r="42" spans="1:7">
      <c r="A42" s="76">
        <v>28</v>
      </c>
      <c r="B42" s="77" t="s">
        <v>605</v>
      </c>
      <c r="C42" s="77" t="s">
        <v>606</v>
      </c>
      <c r="D42" s="78">
        <v>1000</v>
      </c>
      <c r="E42" s="82">
        <v>1000</v>
      </c>
      <c r="F42" s="64"/>
      <c r="G42" s="64"/>
    </row>
    <row r="43" spans="1:7">
      <c r="A43" s="71"/>
      <c r="B43" s="77"/>
      <c r="C43" s="72"/>
      <c r="D43" s="78"/>
      <c r="E43" s="79"/>
      <c r="F43" s="64"/>
      <c r="G43" s="64"/>
    </row>
    <row r="44" spans="1:7">
      <c r="A44" s="76"/>
      <c r="B44" s="72" t="s">
        <v>607</v>
      </c>
      <c r="C44" s="83"/>
      <c r="D44" s="78"/>
      <c r="E44" s="79"/>
      <c r="F44" s="64"/>
      <c r="G44" s="64"/>
    </row>
    <row r="45" spans="1:7">
      <c r="A45" s="76">
        <v>29</v>
      </c>
      <c r="B45" s="77" t="s">
        <v>608</v>
      </c>
      <c r="C45" s="83" t="s">
        <v>609</v>
      </c>
      <c r="D45" s="78">
        <v>200</v>
      </c>
      <c r="E45" s="82">
        <v>200</v>
      </c>
      <c r="F45" s="64"/>
      <c r="G45" s="64"/>
    </row>
    <row r="46" spans="1:7">
      <c r="A46" s="76">
        <v>30</v>
      </c>
      <c r="B46" s="77" t="s">
        <v>610</v>
      </c>
      <c r="C46" s="83" t="s">
        <v>611</v>
      </c>
      <c r="D46" s="78">
        <v>100</v>
      </c>
      <c r="E46" s="82">
        <v>100</v>
      </c>
      <c r="F46" s="64"/>
      <c r="G46" s="64"/>
    </row>
    <row r="47" spans="1:7">
      <c r="A47" s="76">
        <v>31</v>
      </c>
      <c r="B47" s="77" t="s">
        <v>612</v>
      </c>
      <c r="C47" s="83" t="s">
        <v>613</v>
      </c>
      <c r="D47" s="78">
        <v>150</v>
      </c>
      <c r="E47" s="82">
        <v>150</v>
      </c>
      <c r="F47" s="64"/>
      <c r="G47" s="64"/>
    </row>
    <row r="48" spans="1:7">
      <c r="A48" s="76">
        <v>32</v>
      </c>
      <c r="B48" s="77" t="s">
        <v>248</v>
      </c>
      <c r="C48" s="83" t="s">
        <v>614</v>
      </c>
      <c r="D48" s="78">
        <v>200</v>
      </c>
      <c r="E48" s="82">
        <v>200</v>
      </c>
      <c r="F48" s="64"/>
      <c r="G48" s="64"/>
    </row>
    <row r="49" spans="1:7">
      <c r="A49" s="76">
        <v>33</v>
      </c>
      <c r="B49" s="77" t="s">
        <v>615</v>
      </c>
      <c r="C49" s="83" t="s">
        <v>614</v>
      </c>
      <c r="D49" s="78">
        <v>150</v>
      </c>
      <c r="E49" s="82">
        <v>150</v>
      </c>
      <c r="F49" s="64"/>
      <c r="G49" s="64"/>
    </row>
    <row r="50" spans="1:7">
      <c r="A50" s="76">
        <v>34</v>
      </c>
      <c r="B50" s="77" t="s">
        <v>616</v>
      </c>
      <c r="C50" s="83" t="s">
        <v>614</v>
      </c>
      <c r="D50" s="78">
        <v>1000</v>
      </c>
      <c r="E50" s="82">
        <v>1000</v>
      </c>
      <c r="F50" s="64"/>
      <c r="G50" s="64"/>
    </row>
    <row r="51" spans="1:7">
      <c r="A51" s="76">
        <v>35</v>
      </c>
      <c r="B51" s="77" t="s">
        <v>617</v>
      </c>
      <c r="C51" s="83" t="s">
        <v>614</v>
      </c>
      <c r="D51" s="78">
        <v>100</v>
      </c>
      <c r="E51" s="82">
        <v>100</v>
      </c>
      <c r="F51" s="64"/>
      <c r="G51" s="64"/>
    </row>
    <row r="52" spans="1:7">
      <c r="A52" s="76">
        <v>36</v>
      </c>
      <c r="B52" s="77" t="s">
        <v>618</v>
      </c>
      <c r="C52" s="83" t="s">
        <v>614</v>
      </c>
      <c r="D52" s="78">
        <v>100</v>
      </c>
      <c r="E52" s="82">
        <v>100</v>
      </c>
      <c r="F52" s="64"/>
      <c r="G52" s="64"/>
    </row>
    <row r="53" spans="1:7">
      <c r="A53" s="76">
        <v>37</v>
      </c>
      <c r="B53" s="77" t="s">
        <v>619</v>
      </c>
      <c r="C53" s="83" t="s">
        <v>620</v>
      </c>
      <c r="D53" s="78">
        <v>20</v>
      </c>
      <c r="E53" s="82">
        <v>20</v>
      </c>
      <c r="F53" s="64"/>
      <c r="G53" s="64"/>
    </row>
    <row r="54" spans="1:7">
      <c r="A54" s="76">
        <v>38</v>
      </c>
      <c r="B54" s="77" t="s">
        <v>621</v>
      </c>
      <c r="C54" s="83" t="s">
        <v>614</v>
      </c>
      <c r="D54" s="78">
        <v>100</v>
      </c>
      <c r="E54" s="82">
        <v>100</v>
      </c>
      <c r="F54" s="64"/>
      <c r="G54" s="64"/>
    </row>
    <row r="55" spans="1:7">
      <c r="A55" s="76">
        <v>39</v>
      </c>
      <c r="B55" s="77" t="s">
        <v>622</v>
      </c>
      <c r="C55" s="83" t="s">
        <v>614</v>
      </c>
      <c r="D55" s="78">
        <v>150</v>
      </c>
      <c r="E55" s="82">
        <v>150</v>
      </c>
      <c r="F55" s="64"/>
      <c r="G55" s="64"/>
    </row>
    <row r="56" spans="1:7">
      <c r="A56" s="76">
        <v>40</v>
      </c>
      <c r="B56" s="77" t="s">
        <v>623</v>
      </c>
      <c r="C56" s="83" t="s">
        <v>614</v>
      </c>
      <c r="D56" s="78">
        <v>100</v>
      </c>
      <c r="E56" s="82">
        <v>100</v>
      </c>
      <c r="F56" s="64"/>
      <c r="G56" s="64"/>
    </row>
    <row r="57" spans="1:7">
      <c r="A57" s="76">
        <v>41</v>
      </c>
      <c r="B57" s="77" t="s">
        <v>624</v>
      </c>
      <c r="C57" s="77" t="s">
        <v>614</v>
      </c>
      <c r="D57" s="84"/>
      <c r="E57" s="86">
        <v>100</v>
      </c>
      <c r="F57" s="64"/>
      <c r="G57" s="64"/>
    </row>
    <row r="58" spans="1:7">
      <c r="A58" s="64"/>
      <c r="B58" s="64"/>
      <c r="C58" s="63"/>
      <c r="D58" s="63"/>
      <c r="E58" s="64"/>
      <c r="F58" s="64"/>
      <c r="G58" s="64"/>
    </row>
    <row r="59" spans="1:7">
      <c r="A59" s="64"/>
      <c r="B59" s="64"/>
      <c r="C59" s="64"/>
      <c r="D59" s="64"/>
      <c r="E59" s="64"/>
      <c r="F59" s="64"/>
      <c r="G59" s="64"/>
    </row>
    <row r="60" spans="1:7">
      <c r="A60" s="64"/>
      <c r="B60" s="64"/>
      <c r="C60" s="64"/>
      <c r="D60" s="64"/>
      <c r="E60" s="64"/>
      <c r="F60" s="64"/>
      <c r="G60" s="64"/>
    </row>
    <row r="61" spans="1:7">
      <c r="A61" s="64"/>
      <c r="B61" s="64"/>
      <c r="C61" s="64"/>
      <c r="D61" s="64"/>
      <c r="E61" s="64"/>
      <c r="F61" s="64"/>
      <c r="G61" s="64"/>
    </row>
    <row r="62" spans="1:7">
      <c r="A62" s="64"/>
      <c r="B62" s="64"/>
      <c r="C62" s="64"/>
      <c r="D62" s="64"/>
      <c r="E62" s="64"/>
      <c r="F62" s="64"/>
      <c r="G62" s="64"/>
    </row>
    <row r="63" spans="1:7">
      <c r="A63" s="64"/>
      <c r="B63" s="64"/>
      <c r="C63" s="64"/>
      <c r="D63" s="64"/>
      <c r="E63" s="64"/>
      <c r="F63" s="64"/>
      <c r="G63" s="64"/>
    </row>
    <row r="64" spans="1:7">
      <c r="A64" s="64"/>
      <c r="B64" s="64"/>
      <c r="C64" s="64"/>
      <c r="D64" s="64"/>
      <c r="E64" s="64"/>
      <c r="F64" s="64"/>
      <c r="G64" s="64"/>
    </row>
    <row r="65" spans="1:7">
      <c r="A65" s="64"/>
      <c r="B65" s="64"/>
      <c r="C65" s="64"/>
      <c r="D65" s="64"/>
      <c r="E65" s="64"/>
      <c r="F65" s="64"/>
      <c r="G65" s="64"/>
    </row>
    <row r="66" spans="1:7">
      <c r="A66" s="64"/>
      <c r="B66" s="64"/>
      <c r="C66" s="64"/>
      <c r="D66" s="64"/>
      <c r="E66" s="64"/>
      <c r="F66" s="64"/>
      <c r="G66" s="64"/>
    </row>
    <row r="67" spans="1:7">
      <c r="A67" s="64"/>
      <c r="B67" s="64"/>
      <c r="C67" s="64"/>
      <c r="D67" s="64"/>
      <c r="E67" s="64"/>
      <c r="F67" s="64"/>
      <c r="G67" s="64"/>
    </row>
    <row r="68" spans="1:7">
      <c r="A68" s="64"/>
      <c r="B68" s="64"/>
      <c r="C68" s="64"/>
      <c r="D68" s="64"/>
      <c r="E68" s="64"/>
      <c r="F68" s="64"/>
      <c r="G68" s="64"/>
    </row>
    <row r="69" spans="1:7">
      <c r="A69" s="64"/>
      <c r="B69" s="64"/>
      <c r="C69" s="64"/>
      <c r="D69" s="64"/>
      <c r="E69" s="64"/>
      <c r="F69" s="64"/>
      <c r="G69" s="64"/>
    </row>
    <row r="70" spans="1:7">
      <c r="A70" s="64"/>
      <c r="B70" s="64"/>
      <c r="C70" s="64"/>
      <c r="D70" s="64"/>
      <c r="E70" s="64"/>
      <c r="F70" s="64"/>
      <c r="G70" s="64"/>
    </row>
    <row r="71" spans="1:7">
      <c r="A71" s="64"/>
      <c r="B71" s="64"/>
      <c r="C71" s="64"/>
      <c r="D71" s="64"/>
      <c r="E71" s="64"/>
      <c r="F71" s="64"/>
      <c r="G71" s="64"/>
    </row>
    <row r="72" spans="1:7">
      <c r="A72" s="64"/>
      <c r="B72" s="64"/>
      <c r="C72" s="64"/>
      <c r="D72" s="64"/>
      <c r="E72" s="64"/>
      <c r="F72" s="64"/>
      <c r="G72" s="64"/>
    </row>
    <row r="73" spans="1:7">
      <c r="A73" s="64"/>
      <c r="B73" s="64"/>
      <c r="C73" s="64"/>
      <c r="D73" s="64"/>
      <c r="E73" s="64"/>
      <c r="F73" s="64"/>
      <c r="G73" s="64"/>
    </row>
    <row r="74" spans="1:7">
      <c r="A74" s="64"/>
      <c r="B74" s="64"/>
      <c r="C74" s="64"/>
      <c r="D74" s="64"/>
      <c r="E74" s="64"/>
      <c r="F74" s="64"/>
      <c r="G74" s="64"/>
    </row>
    <row r="75" spans="1:7">
      <c r="A75" s="64"/>
      <c r="B75" s="64"/>
      <c r="C75" s="64"/>
      <c r="D75" s="64"/>
      <c r="E75" s="64"/>
      <c r="F75" s="64"/>
      <c r="G75" s="64"/>
    </row>
    <row r="76" spans="1:7">
      <c r="A76" s="64"/>
      <c r="B76" s="64"/>
      <c r="C76" s="64"/>
      <c r="D76" s="64"/>
      <c r="E76" s="64"/>
      <c r="F76" s="64"/>
      <c r="G76" s="64"/>
    </row>
    <row r="77" spans="1:7">
      <c r="A77" s="64"/>
      <c r="B77" s="64"/>
      <c r="C77" s="64"/>
      <c r="D77" s="64"/>
      <c r="E77" s="64"/>
      <c r="F77" s="64"/>
      <c r="G77" s="64"/>
    </row>
    <row r="78" spans="1:7">
      <c r="A78" s="64"/>
      <c r="B78" s="64"/>
      <c r="C78" s="64"/>
      <c r="D78" s="64"/>
      <c r="E78" s="64"/>
      <c r="F78" s="64"/>
      <c r="G78" s="64"/>
    </row>
    <row r="79" spans="1:7">
      <c r="A79" s="64"/>
      <c r="B79" s="64"/>
      <c r="C79" s="64"/>
      <c r="D79" s="64"/>
      <c r="E79" s="64"/>
      <c r="F79" s="64"/>
      <c r="G79" s="64"/>
    </row>
    <row r="80" spans="1:7">
      <c r="A80" s="64"/>
      <c r="B80" s="64"/>
      <c r="C80" s="64"/>
      <c r="D80" s="64"/>
      <c r="E80" s="64"/>
      <c r="F80" s="64"/>
      <c r="G80" s="64"/>
    </row>
    <row r="81" spans="1:7">
      <c r="A81" s="64"/>
      <c r="B81" s="64"/>
      <c r="C81" s="64"/>
      <c r="D81" s="64"/>
      <c r="E81" s="64"/>
      <c r="F81" s="64"/>
      <c r="G81" s="64"/>
    </row>
    <row r="82" spans="1:7">
      <c r="A82" s="64"/>
      <c r="B82" s="64"/>
      <c r="C82" s="64"/>
      <c r="D82" s="64"/>
      <c r="E82" s="64"/>
      <c r="F82" s="64"/>
      <c r="G82" s="64"/>
    </row>
    <row r="83" spans="1:7">
      <c r="A83" s="64"/>
      <c r="B83" s="64"/>
      <c r="C83" s="64"/>
      <c r="D83" s="64"/>
      <c r="E83" s="64"/>
      <c r="F83" s="64"/>
      <c r="G83" s="64"/>
    </row>
    <row r="84" spans="1:7">
      <c r="A84" s="64"/>
      <c r="B84" s="64"/>
      <c r="C84" s="64"/>
      <c r="D84" s="64"/>
      <c r="E84" s="64"/>
      <c r="F84" s="64"/>
      <c r="G84" s="64"/>
    </row>
    <row r="85" spans="1:7">
      <c r="A85" s="64"/>
      <c r="B85" s="64"/>
      <c r="C85" s="64"/>
      <c r="D85" s="64"/>
      <c r="E85" s="64"/>
      <c r="F85" s="64"/>
      <c r="G85" s="64"/>
    </row>
    <row r="86" spans="1:7">
      <c r="A86" s="64"/>
      <c r="B86" s="64"/>
      <c r="C86" s="64"/>
      <c r="D86" s="64"/>
      <c r="E86" s="64"/>
      <c r="F86" s="64"/>
      <c r="G86" s="64"/>
    </row>
    <row r="87" spans="1:7">
      <c r="A87" s="64"/>
      <c r="B87" s="64"/>
      <c r="C87" s="64"/>
      <c r="D87" s="64"/>
      <c r="E87" s="64"/>
      <c r="F87" s="64"/>
      <c r="G87" s="64"/>
    </row>
    <row r="88" spans="1:7">
      <c r="A88" s="64"/>
      <c r="B88" s="64"/>
      <c r="C88" s="64"/>
      <c r="D88" s="64"/>
      <c r="E88" s="64"/>
      <c r="F88" s="64"/>
      <c r="G88" s="64"/>
    </row>
    <row r="89" spans="1:7">
      <c r="A89" s="64"/>
      <c r="B89" s="64"/>
      <c r="C89" s="64"/>
      <c r="D89" s="64"/>
      <c r="E89" s="64"/>
      <c r="F89" s="64"/>
      <c r="G89" s="64"/>
    </row>
    <row r="90" spans="1:7">
      <c r="A90" s="64"/>
      <c r="B90" s="64"/>
      <c r="C90" s="64"/>
      <c r="D90" s="64"/>
      <c r="E90" s="64"/>
      <c r="F90" s="64"/>
      <c r="G90" s="64"/>
    </row>
    <row r="91" spans="1:7">
      <c r="A91" s="64"/>
      <c r="B91" s="64"/>
      <c r="C91" s="64"/>
      <c r="D91" s="64"/>
      <c r="E91" s="64"/>
      <c r="F91" s="64"/>
      <c r="G91" s="64"/>
    </row>
    <row r="92" spans="1:7">
      <c r="A92" s="64"/>
      <c r="B92" s="64"/>
      <c r="C92" s="64"/>
      <c r="D92" s="64"/>
      <c r="E92" s="64"/>
      <c r="F92" s="64"/>
      <c r="G92" s="64"/>
    </row>
    <row r="93" spans="1:7">
      <c r="A93" s="64"/>
      <c r="B93" s="64"/>
      <c r="C93" s="64"/>
      <c r="D93" s="64"/>
      <c r="E93" s="64"/>
      <c r="F93" s="64"/>
      <c r="G93" s="64"/>
    </row>
    <row r="94" spans="1:7">
      <c r="A94" s="64"/>
      <c r="B94" s="64"/>
      <c r="C94" s="64"/>
      <c r="D94" s="64"/>
      <c r="E94" s="64"/>
      <c r="F94" s="64"/>
      <c r="G94" s="64"/>
    </row>
    <row r="95" spans="1:7">
      <c r="A95" s="64"/>
      <c r="B95" s="64"/>
      <c r="C95" s="64"/>
      <c r="D95" s="64"/>
      <c r="E95" s="64"/>
      <c r="F95" s="64"/>
      <c r="G95" s="64"/>
    </row>
    <row r="96" spans="1:7">
      <c r="A96" s="64"/>
      <c r="B96" s="64"/>
      <c r="C96" s="64"/>
      <c r="D96" s="64"/>
      <c r="E96" s="64"/>
      <c r="F96" s="64"/>
      <c r="G96" s="64"/>
    </row>
    <row r="97" spans="1:7">
      <c r="A97" s="64"/>
      <c r="B97" s="64"/>
      <c r="C97" s="64"/>
      <c r="D97" s="64"/>
      <c r="E97" s="64"/>
      <c r="F97" s="64"/>
      <c r="G97" s="64"/>
    </row>
    <row r="98" spans="1:7">
      <c r="A98" s="64"/>
      <c r="B98" s="64"/>
      <c r="C98" s="64"/>
      <c r="D98" s="64"/>
      <c r="E98" s="64"/>
      <c r="F98" s="64"/>
      <c r="G98" s="64"/>
    </row>
    <row r="99" spans="1:7">
      <c r="A99" s="64"/>
      <c r="B99" s="64"/>
      <c r="C99" s="64"/>
      <c r="D99" s="64"/>
      <c r="E99" s="64"/>
      <c r="F99" s="64"/>
      <c r="G99" s="64"/>
    </row>
    <row r="100" spans="1:7">
      <c r="A100" s="64"/>
      <c r="B100" s="64"/>
      <c r="C100" s="64"/>
      <c r="D100" s="64"/>
      <c r="E100" s="64"/>
      <c r="F100" s="64"/>
      <c r="G100" s="64"/>
    </row>
    <row r="101" spans="1:7">
      <c r="A101" s="64"/>
      <c r="B101" s="64"/>
      <c r="C101" s="64"/>
      <c r="D101" s="64"/>
      <c r="E101" s="64"/>
      <c r="F101" s="64"/>
      <c r="G101" s="64"/>
    </row>
    <row r="102" spans="1:7">
      <c r="A102" s="64"/>
      <c r="B102" s="64"/>
      <c r="C102" s="64"/>
      <c r="D102" s="64"/>
      <c r="E102" s="64"/>
      <c r="F102" s="64"/>
      <c r="G102" s="64"/>
    </row>
    <row r="103" spans="1:7">
      <c r="A103" s="64"/>
      <c r="B103" s="64"/>
      <c r="C103" s="64"/>
      <c r="D103" s="64"/>
      <c r="E103" s="64"/>
      <c r="F103" s="64"/>
      <c r="G103" s="64"/>
    </row>
    <row r="104" spans="1:7">
      <c r="A104" s="64"/>
      <c r="B104" s="64"/>
      <c r="C104" s="64"/>
      <c r="D104" s="64"/>
      <c r="E104" s="64"/>
      <c r="F104" s="64"/>
      <c r="G104" s="64"/>
    </row>
    <row r="105" spans="1:7">
      <c r="A105" s="64"/>
      <c r="B105" s="64"/>
      <c r="C105" s="64"/>
      <c r="D105" s="64"/>
      <c r="E105" s="64"/>
      <c r="F105" s="64"/>
      <c r="G105" s="64"/>
    </row>
    <row r="106" spans="1:7">
      <c r="A106" s="64"/>
      <c r="B106" s="64"/>
      <c r="C106" s="64"/>
      <c r="D106" s="64"/>
      <c r="E106" s="64"/>
      <c r="F106" s="64"/>
      <c r="G106" s="64"/>
    </row>
    <row r="107" spans="1:7">
      <c r="A107" s="64"/>
      <c r="B107" s="64"/>
      <c r="C107" s="64"/>
      <c r="D107" s="64"/>
      <c r="E107" s="64"/>
      <c r="F107" s="64"/>
      <c r="G107" s="64"/>
    </row>
    <row r="108" spans="1:7">
      <c r="A108" s="64"/>
      <c r="B108" s="64"/>
      <c r="C108" s="64"/>
      <c r="D108" s="64"/>
      <c r="E108" s="64"/>
      <c r="F108" s="64"/>
      <c r="G108" s="64"/>
    </row>
    <row r="109" spans="1:7">
      <c r="A109" s="64"/>
      <c r="B109" s="64"/>
      <c r="C109" s="64"/>
      <c r="D109" s="64"/>
      <c r="E109" s="64"/>
      <c r="F109" s="64"/>
      <c r="G109" s="64"/>
    </row>
    <row r="110" spans="1:7">
      <c r="A110" s="64"/>
      <c r="B110" s="64"/>
      <c r="C110" s="64"/>
      <c r="D110" s="64"/>
      <c r="E110" s="64"/>
      <c r="F110" s="64"/>
      <c r="G110" s="64"/>
    </row>
    <row r="111" spans="1:7">
      <c r="A111" s="64"/>
      <c r="B111" s="64"/>
      <c r="C111" s="64"/>
      <c r="D111" s="64"/>
      <c r="E111" s="64"/>
      <c r="F111" s="64"/>
      <c r="G111" s="64"/>
    </row>
    <row r="112" spans="1:7">
      <c r="A112" s="64"/>
      <c r="B112" s="64"/>
      <c r="C112" s="64"/>
      <c r="D112" s="64"/>
      <c r="E112" s="64"/>
      <c r="F112" s="64"/>
      <c r="G112" s="64"/>
    </row>
    <row r="113" spans="1:7">
      <c r="A113" s="64"/>
      <c r="B113" s="64"/>
      <c r="C113" s="64"/>
      <c r="D113" s="64"/>
      <c r="E113" s="64"/>
      <c r="F113" s="64"/>
      <c r="G113" s="64"/>
    </row>
    <row r="114" spans="1:7">
      <c r="A114" s="64"/>
      <c r="B114" s="64"/>
      <c r="C114" s="64"/>
      <c r="D114" s="64"/>
      <c r="E114" s="64"/>
      <c r="F114" s="64"/>
      <c r="G114" s="64"/>
    </row>
    <row r="115" spans="1:7">
      <c r="A115" s="64"/>
      <c r="B115" s="64"/>
      <c r="C115" s="64"/>
      <c r="D115" s="64"/>
      <c r="E115" s="64"/>
      <c r="F115" s="64"/>
      <c r="G115" s="64"/>
    </row>
    <row r="116" spans="1:7">
      <c r="A116" s="64"/>
      <c r="B116" s="64"/>
      <c r="C116" s="64"/>
      <c r="D116" s="64"/>
      <c r="E116" s="64"/>
      <c r="F116" s="64"/>
      <c r="G116" s="64"/>
    </row>
    <row r="117" spans="1:7">
      <c r="A117" s="64"/>
      <c r="B117" s="64"/>
      <c r="C117" s="64"/>
      <c r="D117" s="64"/>
      <c r="E117" s="64"/>
      <c r="F117" s="64"/>
      <c r="G117" s="64"/>
    </row>
    <row r="118" spans="1:7">
      <c r="A118" s="64"/>
      <c r="B118" s="64"/>
      <c r="C118" s="64"/>
      <c r="D118" s="64"/>
      <c r="E118" s="64"/>
      <c r="F118" s="64"/>
      <c r="G118" s="64"/>
    </row>
    <row r="119" spans="1:7">
      <c r="A119" s="64"/>
      <c r="B119" s="64"/>
      <c r="C119" s="64"/>
      <c r="D119" s="64"/>
      <c r="E119" s="64"/>
      <c r="F119" s="64"/>
      <c r="G119" s="64"/>
    </row>
    <row r="120" spans="1:7">
      <c r="A120" s="64"/>
      <c r="B120" s="64"/>
      <c r="C120" s="64"/>
      <c r="D120" s="64"/>
      <c r="E120" s="64"/>
      <c r="F120" s="64"/>
      <c r="G120" s="64"/>
    </row>
    <row r="121" spans="1:7">
      <c r="A121" s="64"/>
      <c r="B121" s="64"/>
      <c r="C121" s="64"/>
      <c r="D121" s="64"/>
      <c r="E121" s="64"/>
      <c r="F121" s="64"/>
      <c r="G121" s="64"/>
    </row>
    <row r="122" spans="1:7">
      <c r="A122" s="64"/>
      <c r="B122" s="64"/>
      <c r="C122" s="64"/>
      <c r="D122" s="64"/>
      <c r="E122" s="64"/>
      <c r="F122" s="64"/>
      <c r="G122" s="64"/>
    </row>
    <row r="123" spans="1:7">
      <c r="A123" s="64"/>
      <c r="B123" s="64"/>
      <c r="C123" s="64"/>
      <c r="D123" s="64"/>
      <c r="E123" s="64"/>
      <c r="F123" s="64"/>
      <c r="G123" s="64"/>
    </row>
    <row r="124" spans="1:7">
      <c r="A124" s="64"/>
      <c r="B124" s="64"/>
      <c r="C124" s="64"/>
      <c r="D124" s="64"/>
      <c r="E124" s="64"/>
      <c r="F124" s="64"/>
      <c r="G124" s="64"/>
    </row>
    <row r="125" spans="1:7">
      <c r="A125" s="64"/>
      <c r="B125" s="64"/>
      <c r="C125" s="64"/>
      <c r="D125" s="64"/>
      <c r="E125" s="64"/>
      <c r="F125" s="64"/>
      <c r="G125" s="64"/>
    </row>
    <row r="126" spans="1:7">
      <c r="A126" s="64"/>
      <c r="B126" s="64"/>
      <c r="C126" s="64"/>
      <c r="D126" s="64"/>
      <c r="E126" s="64"/>
      <c r="F126" s="64"/>
      <c r="G126" s="64"/>
    </row>
    <row r="127" spans="1:7">
      <c r="A127" s="64"/>
      <c r="B127" s="64"/>
      <c r="C127" s="64"/>
      <c r="D127" s="64"/>
      <c r="E127" s="64"/>
      <c r="F127" s="64"/>
      <c r="G127" s="64"/>
    </row>
    <row r="128" spans="1:7">
      <c r="A128" s="64"/>
      <c r="B128" s="64"/>
      <c r="C128" s="64"/>
      <c r="D128" s="64"/>
      <c r="E128" s="64"/>
      <c r="F128" s="64"/>
      <c r="G128" s="64"/>
    </row>
    <row r="129" spans="1:7">
      <c r="A129" s="64"/>
      <c r="B129" s="64"/>
      <c r="C129" s="64"/>
      <c r="D129" s="64"/>
      <c r="E129" s="64"/>
      <c r="F129" s="64"/>
      <c r="G129" s="64"/>
    </row>
    <row r="130" spans="1:7">
      <c r="A130" s="64"/>
      <c r="B130" s="64"/>
      <c r="C130" s="64"/>
      <c r="D130" s="64"/>
      <c r="E130" s="64"/>
      <c r="F130" s="64"/>
      <c r="G130" s="64"/>
    </row>
    <row r="131" spans="1:7">
      <c r="A131" s="64"/>
      <c r="B131" s="64"/>
      <c r="C131" s="64"/>
      <c r="D131" s="64"/>
      <c r="E131" s="64"/>
      <c r="F131" s="64"/>
      <c r="G131" s="64"/>
    </row>
    <row r="132" spans="1:7">
      <c r="A132" s="64"/>
      <c r="B132" s="64"/>
      <c r="C132" s="64"/>
      <c r="D132" s="64"/>
      <c r="E132" s="64"/>
      <c r="F132" s="64"/>
      <c r="G132" s="64"/>
    </row>
    <row r="133" spans="1:7">
      <c r="A133" s="64"/>
      <c r="B133" s="64"/>
      <c r="C133" s="64"/>
      <c r="D133" s="64"/>
      <c r="E133" s="64"/>
      <c r="F133" s="64"/>
      <c r="G133" s="64"/>
    </row>
    <row r="134" spans="1:7">
      <c r="A134" s="64"/>
      <c r="B134" s="64"/>
      <c r="C134" s="64"/>
      <c r="D134" s="64"/>
      <c r="E134" s="64"/>
      <c r="F134" s="64"/>
      <c r="G134" s="64"/>
    </row>
    <row r="135" spans="1:7">
      <c r="A135" s="64"/>
      <c r="B135" s="64"/>
      <c r="C135" s="64"/>
      <c r="D135" s="64"/>
      <c r="E135" s="64"/>
      <c r="F135" s="64"/>
      <c r="G135" s="64"/>
    </row>
    <row r="136" spans="1:7">
      <c r="A136" s="64"/>
      <c r="B136" s="64"/>
      <c r="C136" s="64"/>
      <c r="D136" s="64"/>
      <c r="E136" s="64"/>
      <c r="F136" s="64"/>
      <c r="G136" s="64"/>
    </row>
    <row r="137" spans="1:7">
      <c r="A137" s="64"/>
      <c r="B137" s="64"/>
      <c r="C137" s="64"/>
      <c r="D137" s="64"/>
      <c r="E137" s="64"/>
      <c r="F137" s="64"/>
      <c r="G137" s="64"/>
    </row>
    <row r="138" spans="1:7">
      <c r="A138" s="64"/>
      <c r="B138" s="64"/>
      <c r="C138" s="64"/>
      <c r="D138" s="64"/>
      <c r="E138" s="64"/>
      <c r="F138" s="64"/>
      <c r="G138" s="64"/>
    </row>
    <row r="139" spans="1:7">
      <c r="A139" s="64"/>
      <c r="B139" s="64"/>
      <c r="C139" s="64"/>
      <c r="D139" s="64"/>
      <c r="E139" s="64"/>
      <c r="F139" s="64"/>
      <c r="G139" s="64"/>
    </row>
    <row r="140" spans="1:7">
      <c r="A140" s="64"/>
      <c r="B140" s="64"/>
      <c r="C140" s="64"/>
      <c r="D140" s="64"/>
      <c r="E140" s="64"/>
      <c r="F140" s="64"/>
      <c r="G140" s="64"/>
    </row>
    <row r="141" spans="1:7">
      <c r="A141" s="64"/>
      <c r="B141" s="64"/>
      <c r="C141" s="64"/>
      <c r="D141" s="64"/>
      <c r="E141" s="64"/>
      <c r="F141" s="64"/>
      <c r="G141" s="64"/>
    </row>
    <row r="142" spans="1:7">
      <c r="A142" s="64"/>
      <c r="B142" s="64"/>
      <c r="C142" s="64"/>
      <c r="D142" s="64"/>
      <c r="E142" s="64"/>
      <c r="F142" s="64"/>
      <c r="G142" s="64"/>
    </row>
    <row r="143" spans="1:7">
      <c r="A143" s="64"/>
      <c r="B143" s="64"/>
      <c r="C143" s="64"/>
      <c r="D143" s="64"/>
      <c r="E143" s="64"/>
      <c r="F143" s="64"/>
      <c r="G143" s="64"/>
    </row>
    <row r="144" spans="1:7">
      <c r="A144" s="64"/>
      <c r="B144" s="64"/>
      <c r="C144" s="64"/>
      <c r="D144" s="64"/>
      <c r="E144" s="64"/>
      <c r="F144" s="64"/>
      <c r="G144" s="64"/>
    </row>
    <row r="145" spans="1:7">
      <c r="A145" s="64"/>
      <c r="B145" s="64"/>
      <c r="C145" s="64"/>
      <c r="D145" s="64"/>
      <c r="E145" s="64"/>
      <c r="F145" s="64"/>
      <c r="G145" s="64"/>
    </row>
    <row r="146" spans="1:7">
      <c r="A146" s="64"/>
      <c r="B146" s="64"/>
      <c r="C146" s="64"/>
      <c r="D146" s="64"/>
      <c r="E146" s="64"/>
      <c r="F146" s="64"/>
      <c r="G146" s="64"/>
    </row>
    <row r="147" spans="1:7">
      <c r="A147" s="64"/>
      <c r="B147" s="64"/>
      <c r="C147" s="64"/>
      <c r="D147" s="64"/>
      <c r="E147" s="64"/>
      <c r="F147" s="64"/>
      <c r="G147" s="64"/>
    </row>
    <row r="148" spans="1:7">
      <c r="A148" s="64"/>
      <c r="B148" s="64"/>
      <c r="C148" s="64"/>
      <c r="D148" s="64"/>
      <c r="E148" s="64"/>
      <c r="F148" s="64"/>
      <c r="G148" s="64"/>
    </row>
    <row r="149" spans="1:7">
      <c r="A149" s="64"/>
      <c r="B149" s="64"/>
      <c r="C149" s="64"/>
      <c r="D149" s="64"/>
      <c r="E149" s="64"/>
      <c r="F149" s="64"/>
      <c r="G149" s="64"/>
    </row>
    <row r="150" spans="1:7">
      <c r="A150" s="64"/>
      <c r="B150" s="64"/>
      <c r="C150" s="64"/>
      <c r="D150" s="64"/>
      <c r="E150" s="64"/>
      <c r="F150" s="64"/>
      <c r="G150" s="64"/>
    </row>
    <row r="151" spans="1:7">
      <c r="A151" s="64"/>
      <c r="B151" s="64"/>
      <c r="C151" s="64"/>
      <c r="D151" s="64"/>
      <c r="E151" s="64"/>
      <c r="F151" s="64"/>
      <c r="G151" s="64"/>
    </row>
    <row r="152" spans="1:7">
      <c r="A152" s="64"/>
      <c r="B152" s="64"/>
      <c r="C152" s="64"/>
      <c r="D152" s="64"/>
      <c r="E152" s="64"/>
      <c r="F152" s="64"/>
      <c r="G152" s="64"/>
    </row>
    <row r="153" spans="1:7">
      <c r="A153" s="64"/>
      <c r="B153" s="64"/>
      <c r="C153" s="64"/>
      <c r="D153" s="64"/>
      <c r="E153" s="64"/>
      <c r="F153" s="64"/>
      <c r="G153" s="64"/>
    </row>
    <row r="154" spans="1:7">
      <c r="A154" s="64"/>
      <c r="B154" s="64"/>
      <c r="C154" s="64"/>
      <c r="D154" s="64"/>
      <c r="E154" s="64"/>
      <c r="F154" s="64"/>
      <c r="G154" s="64"/>
    </row>
    <row r="155" spans="1:7">
      <c r="A155" s="64"/>
      <c r="B155" s="64"/>
      <c r="C155" s="64"/>
      <c r="D155" s="64"/>
      <c r="E155" s="64"/>
      <c r="F155" s="64"/>
      <c r="G155" s="64"/>
    </row>
    <row r="156" spans="1:7">
      <c r="A156" s="64"/>
      <c r="B156" s="64"/>
      <c r="C156" s="64"/>
      <c r="D156" s="64"/>
      <c r="E156" s="64"/>
      <c r="F156" s="64"/>
      <c r="G156" s="64"/>
    </row>
    <row r="157" spans="1:7">
      <c r="A157" s="64"/>
      <c r="B157" s="64"/>
      <c r="C157" s="64"/>
      <c r="D157" s="64"/>
      <c r="E157" s="64"/>
      <c r="F157" s="64"/>
      <c r="G157" s="64"/>
    </row>
    <row r="158" spans="1:7">
      <c r="A158" s="64"/>
      <c r="B158" s="64"/>
      <c r="C158" s="64"/>
      <c r="D158" s="64"/>
      <c r="E158" s="64"/>
      <c r="F158" s="64"/>
      <c r="G158" s="64"/>
    </row>
    <row r="159" spans="1:7">
      <c r="A159" s="64"/>
      <c r="B159" s="64"/>
      <c r="C159" s="64"/>
      <c r="D159" s="64"/>
      <c r="E159" s="64"/>
      <c r="F159" s="64"/>
      <c r="G159" s="64"/>
    </row>
    <row r="160" spans="1:7">
      <c r="A160" s="64"/>
      <c r="B160" s="64"/>
      <c r="C160" s="64"/>
      <c r="D160" s="64"/>
      <c r="E160" s="64"/>
      <c r="F160" s="64"/>
      <c r="G160" s="64"/>
    </row>
    <row r="161" spans="1:7">
      <c r="A161" s="64"/>
      <c r="B161" s="64"/>
      <c r="C161" s="64"/>
      <c r="D161" s="64"/>
      <c r="E161" s="64"/>
      <c r="F161" s="64"/>
      <c r="G161" s="64"/>
    </row>
    <row r="162" spans="1:7">
      <c r="A162" s="64"/>
      <c r="B162" s="64"/>
      <c r="C162" s="64"/>
      <c r="D162" s="64"/>
      <c r="E162" s="64"/>
      <c r="F162" s="64"/>
      <c r="G162" s="64"/>
    </row>
    <row r="163" spans="1:7">
      <c r="A163" s="64"/>
      <c r="B163" s="64"/>
      <c r="C163" s="64"/>
      <c r="D163" s="64"/>
      <c r="E163" s="64"/>
      <c r="F163" s="64"/>
      <c r="G163" s="64"/>
    </row>
    <row r="164" spans="1:7">
      <c r="A164" s="64"/>
      <c r="B164" s="64"/>
      <c r="C164" s="64"/>
      <c r="D164" s="64"/>
      <c r="E164" s="64"/>
      <c r="F164" s="64"/>
      <c r="G164" s="64"/>
    </row>
    <row r="165" spans="1:7">
      <c r="A165" s="64"/>
      <c r="B165" s="64"/>
      <c r="C165" s="64"/>
      <c r="D165" s="64"/>
      <c r="E165" s="64"/>
      <c r="F165" s="64"/>
      <c r="G165" s="64"/>
    </row>
    <row r="166" spans="1:7">
      <c r="A166" s="64"/>
      <c r="B166" s="64"/>
      <c r="C166" s="64"/>
      <c r="D166" s="64"/>
      <c r="E166" s="64"/>
      <c r="F166" s="64"/>
      <c r="G166" s="64"/>
    </row>
    <row r="167" spans="1:7">
      <c r="A167" s="64"/>
      <c r="B167" s="64"/>
      <c r="C167" s="64"/>
      <c r="D167" s="64"/>
      <c r="E167" s="64"/>
      <c r="F167" s="64"/>
      <c r="G167" s="64"/>
    </row>
    <row r="168" spans="1:7">
      <c r="A168" s="64"/>
      <c r="B168" s="64"/>
      <c r="C168" s="64"/>
      <c r="D168" s="64"/>
      <c r="E168" s="64"/>
      <c r="F168" s="64"/>
      <c r="G168" s="64"/>
    </row>
    <row r="169" spans="1:7">
      <c r="A169" s="64"/>
      <c r="B169" s="64"/>
      <c r="C169" s="64"/>
      <c r="D169" s="64"/>
      <c r="E169" s="64"/>
      <c r="F169" s="64"/>
      <c r="G169" s="64"/>
    </row>
    <row r="170" spans="1:7">
      <c r="A170" s="64"/>
      <c r="B170" s="64"/>
      <c r="C170" s="64"/>
      <c r="D170" s="64"/>
      <c r="E170" s="64"/>
      <c r="F170" s="64"/>
      <c r="G170" s="64"/>
    </row>
    <row r="171" spans="1:7">
      <c r="A171" s="64"/>
      <c r="B171" s="64"/>
      <c r="C171" s="64"/>
      <c r="D171" s="64"/>
      <c r="E171" s="64"/>
      <c r="F171" s="64"/>
      <c r="G171" s="64"/>
    </row>
    <row r="172" spans="1:7">
      <c r="A172" s="64"/>
      <c r="B172" s="64"/>
      <c r="C172" s="64"/>
      <c r="D172" s="64"/>
      <c r="E172" s="64"/>
      <c r="F172" s="64"/>
      <c r="G172" s="64"/>
    </row>
    <row r="173" spans="1:7">
      <c r="A173" s="64"/>
      <c r="B173" s="64"/>
      <c r="C173" s="64"/>
      <c r="D173" s="64"/>
      <c r="E173" s="64"/>
      <c r="F173" s="64"/>
      <c r="G173" s="64"/>
    </row>
    <row r="174" spans="1:7">
      <c r="A174" s="64"/>
      <c r="B174" s="64"/>
      <c r="C174" s="64"/>
      <c r="D174" s="64"/>
      <c r="E174" s="64"/>
      <c r="F174" s="64"/>
      <c r="G174" s="64"/>
    </row>
    <row r="175" spans="1:7">
      <c r="A175" s="64"/>
      <c r="B175" s="64"/>
      <c r="C175" s="64"/>
      <c r="D175" s="64"/>
      <c r="E175" s="64"/>
      <c r="F175" s="64"/>
      <c r="G175" s="64"/>
    </row>
    <row r="176" spans="1:7">
      <c r="A176" s="64"/>
      <c r="B176" s="64"/>
      <c r="C176" s="64"/>
      <c r="D176" s="64"/>
      <c r="E176" s="64"/>
      <c r="F176" s="64"/>
      <c r="G176" s="64"/>
    </row>
    <row r="177" spans="1:7">
      <c r="A177" s="64"/>
      <c r="B177" s="64"/>
      <c r="C177" s="64"/>
      <c r="D177" s="64"/>
      <c r="E177" s="64"/>
      <c r="F177" s="64"/>
      <c r="G177" s="64"/>
    </row>
  </sheetData>
  <pageMargins left="0.7" right="0.7" top="0.75" bottom="0.75" header="0.3" footer="0.3"/>
  <pageSetup paperSize="9" scale="88" orientation="portrait" r:id="rId1"/>
  <headerFooter>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5271-B653-43F1-87A9-40067CD2146F}">
  <dimension ref="A1:H201"/>
  <sheetViews>
    <sheetView topLeftCell="A91" zoomScaleNormal="100" workbookViewId="0">
      <selection activeCell="B105" sqref="B105"/>
    </sheetView>
  </sheetViews>
  <sheetFormatPr defaultRowHeight="14.4"/>
  <cols>
    <col min="1" max="1" width="20.88671875" customWidth="1"/>
    <col min="2" max="2" width="36.33203125" customWidth="1"/>
    <col min="3" max="3" width="14.88671875" customWidth="1"/>
    <col min="4" max="4" width="14" style="91" customWidth="1"/>
    <col min="5" max="5" width="12.88671875" customWidth="1"/>
    <col min="6" max="6" width="10.109375" customWidth="1"/>
  </cols>
  <sheetData>
    <row r="1" spans="1:7" ht="18">
      <c r="A1" s="88" t="s">
        <v>632</v>
      </c>
      <c r="B1" s="89"/>
      <c r="C1" s="90"/>
    </row>
    <row r="2" spans="1:7" ht="18">
      <c r="A2" s="92"/>
      <c r="C2" s="93"/>
    </row>
    <row r="3" spans="1:7" ht="18">
      <c r="A3" s="94" t="s">
        <v>633</v>
      </c>
      <c r="B3" s="95"/>
      <c r="C3" s="96"/>
      <c r="D3" s="97"/>
      <c r="E3" s="95"/>
      <c r="F3" s="95"/>
      <c r="G3" s="95"/>
    </row>
    <row r="4" spans="1:7" ht="18">
      <c r="A4" s="98" t="s">
        <v>634</v>
      </c>
      <c r="B4" s="95"/>
      <c r="C4" s="69"/>
      <c r="D4" s="99" t="s">
        <v>635</v>
      </c>
      <c r="E4" s="69" t="s">
        <v>636</v>
      </c>
      <c r="F4" s="100" t="s">
        <v>637</v>
      </c>
      <c r="G4" s="98" t="s">
        <v>638</v>
      </c>
    </row>
    <row r="5" spans="1:7">
      <c r="A5" s="98" t="s">
        <v>639</v>
      </c>
      <c r="B5" s="98" t="s">
        <v>640</v>
      </c>
      <c r="C5" s="98" t="s">
        <v>641</v>
      </c>
      <c r="D5" s="97"/>
      <c r="E5" s="95"/>
      <c r="F5" s="95"/>
      <c r="G5" s="95"/>
    </row>
    <row r="6" spans="1:7">
      <c r="A6" s="101">
        <v>1</v>
      </c>
      <c r="B6" s="101" t="s">
        <v>642</v>
      </c>
      <c r="C6" s="101" t="s">
        <v>643</v>
      </c>
      <c r="D6" s="102">
        <v>1000</v>
      </c>
      <c r="E6" s="95">
        <v>10</v>
      </c>
      <c r="F6" s="103">
        <v>10</v>
      </c>
      <c r="G6" s="95"/>
    </row>
    <row r="7" spans="1:7">
      <c r="A7" s="95">
        <v>2</v>
      </c>
      <c r="B7" s="95" t="s">
        <v>644</v>
      </c>
      <c r="C7" s="95" t="s">
        <v>645</v>
      </c>
      <c r="D7" s="102">
        <v>1400</v>
      </c>
      <c r="E7" s="95">
        <v>13</v>
      </c>
      <c r="F7" s="104">
        <v>13</v>
      </c>
      <c r="G7" s="95"/>
    </row>
    <row r="8" spans="1:7">
      <c r="A8" s="95"/>
      <c r="B8" s="98"/>
      <c r="C8" s="98"/>
      <c r="D8" s="97"/>
      <c r="E8" s="95"/>
      <c r="F8" s="95"/>
      <c r="G8" s="95"/>
    </row>
    <row r="9" spans="1:7" ht="18">
      <c r="A9" s="98" t="s">
        <v>646</v>
      </c>
      <c r="B9" s="95"/>
      <c r="C9" s="69"/>
      <c r="D9" s="97"/>
      <c r="E9" s="95"/>
      <c r="F9" s="95"/>
      <c r="G9" s="95"/>
    </row>
    <row r="10" spans="1:7">
      <c r="A10" s="98" t="s">
        <v>639</v>
      </c>
      <c r="B10" s="98" t="s">
        <v>640</v>
      </c>
      <c r="C10" s="98" t="s">
        <v>641</v>
      </c>
      <c r="D10" s="97"/>
      <c r="E10" s="95"/>
      <c r="F10" s="95"/>
      <c r="G10" s="95"/>
    </row>
    <row r="11" spans="1:7">
      <c r="A11" s="95">
        <v>1</v>
      </c>
      <c r="B11" s="95" t="s">
        <v>647</v>
      </c>
      <c r="C11" s="95" t="s">
        <v>643</v>
      </c>
      <c r="D11" s="101">
        <v>0</v>
      </c>
      <c r="E11" s="95">
        <v>10</v>
      </c>
      <c r="F11" s="103">
        <v>10</v>
      </c>
      <c r="G11" s="95"/>
    </row>
    <row r="12" spans="1:7">
      <c r="A12" s="95">
        <v>2</v>
      </c>
      <c r="B12" s="95" t="s">
        <v>648</v>
      </c>
      <c r="C12" s="95" t="s">
        <v>643</v>
      </c>
      <c r="D12" s="101">
        <v>0</v>
      </c>
      <c r="E12" s="95">
        <v>10</v>
      </c>
      <c r="F12" s="103">
        <v>10</v>
      </c>
      <c r="G12" s="95"/>
    </row>
    <row r="13" spans="1:7">
      <c r="A13" s="95">
        <v>4</v>
      </c>
      <c r="B13" s="95" t="s">
        <v>649</v>
      </c>
      <c r="C13" s="95" t="s">
        <v>643</v>
      </c>
      <c r="D13" s="101">
        <v>0</v>
      </c>
      <c r="E13" s="95">
        <v>10</v>
      </c>
      <c r="F13" s="103">
        <v>10</v>
      </c>
      <c r="G13" s="95"/>
    </row>
    <row r="14" spans="1:7">
      <c r="A14" s="95">
        <v>4</v>
      </c>
      <c r="B14" s="95" t="s">
        <v>650</v>
      </c>
      <c r="C14" s="95" t="s">
        <v>643</v>
      </c>
      <c r="D14" s="101">
        <v>0</v>
      </c>
      <c r="E14" s="95">
        <v>10</v>
      </c>
      <c r="F14" s="103">
        <v>10</v>
      </c>
      <c r="G14" s="95"/>
    </row>
    <row r="15" spans="1:7">
      <c r="A15" s="95">
        <v>5</v>
      </c>
      <c r="B15" s="95" t="s">
        <v>651</v>
      </c>
      <c r="C15" s="95" t="s">
        <v>643</v>
      </c>
      <c r="D15" s="101">
        <v>0</v>
      </c>
      <c r="E15" s="95">
        <v>5</v>
      </c>
      <c r="F15" s="103">
        <v>5</v>
      </c>
      <c r="G15" s="95"/>
    </row>
    <row r="16" spans="1:7">
      <c r="A16" s="95"/>
      <c r="B16" s="95"/>
      <c r="C16" s="95"/>
      <c r="D16" s="97"/>
      <c r="E16" s="95"/>
      <c r="F16" s="95"/>
      <c r="G16" s="95"/>
    </row>
    <row r="17" spans="1:7" ht="18">
      <c r="A17" s="98" t="s">
        <v>652</v>
      </c>
      <c r="B17" s="95"/>
      <c r="C17" s="69"/>
      <c r="D17" s="97"/>
      <c r="E17" s="95"/>
      <c r="F17" s="95"/>
      <c r="G17" s="95"/>
    </row>
    <row r="18" spans="1:7">
      <c r="A18" s="98" t="s">
        <v>639</v>
      </c>
      <c r="B18" s="98" t="s">
        <v>640</v>
      </c>
      <c r="C18" s="98" t="s">
        <v>641</v>
      </c>
      <c r="D18" s="97"/>
      <c r="E18" s="95"/>
      <c r="F18" s="95"/>
      <c r="G18" s="95"/>
    </row>
    <row r="19" spans="1:7">
      <c r="A19" s="95">
        <v>1</v>
      </c>
      <c r="B19" s="95" t="s">
        <v>653</v>
      </c>
      <c r="C19" s="95" t="s">
        <v>654</v>
      </c>
      <c r="D19" s="97"/>
      <c r="E19" s="95">
        <v>8.1300000000000008</v>
      </c>
      <c r="F19" s="103">
        <v>6</v>
      </c>
      <c r="G19" s="95"/>
    </row>
    <row r="20" spans="1:7">
      <c r="A20" s="95">
        <v>2</v>
      </c>
      <c r="B20" s="95" t="s">
        <v>655</v>
      </c>
      <c r="C20" s="95" t="s">
        <v>654</v>
      </c>
      <c r="D20" s="97"/>
      <c r="E20" s="95">
        <v>6.96</v>
      </c>
      <c r="F20" s="103">
        <v>6</v>
      </c>
      <c r="G20" s="95"/>
    </row>
    <row r="21" spans="1:7">
      <c r="A21" s="95">
        <v>3</v>
      </c>
      <c r="B21" s="95" t="s">
        <v>656</v>
      </c>
      <c r="C21" s="95" t="s">
        <v>654</v>
      </c>
      <c r="D21" s="97"/>
      <c r="E21" s="95">
        <v>3.48</v>
      </c>
      <c r="F21" s="103">
        <v>4</v>
      </c>
      <c r="G21" s="95"/>
    </row>
    <row r="22" spans="1:7">
      <c r="A22" s="95">
        <v>4</v>
      </c>
      <c r="B22" s="95" t="s">
        <v>657</v>
      </c>
      <c r="C22" s="95" t="s">
        <v>654</v>
      </c>
      <c r="D22" s="97"/>
      <c r="E22" s="95">
        <v>5.8</v>
      </c>
      <c r="F22" s="103">
        <v>5</v>
      </c>
      <c r="G22" s="95"/>
    </row>
    <row r="23" spans="1:7">
      <c r="A23" s="95"/>
      <c r="B23" s="95"/>
      <c r="C23" s="95"/>
      <c r="D23" s="97"/>
      <c r="E23" s="98"/>
      <c r="F23" s="95"/>
      <c r="G23" s="95"/>
    </row>
    <row r="24" spans="1:7">
      <c r="A24" s="98" t="s">
        <v>658</v>
      </c>
      <c r="B24" s="95"/>
      <c r="C24" s="95"/>
      <c r="D24" s="97"/>
      <c r="E24" s="98"/>
      <c r="F24" s="95"/>
      <c r="G24" s="95"/>
    </row>
    <row r="25" spans="1:7">
      <c r="A25" s="95"/>
      <c r="B25" s="98" t="s">
        <v>659</v>
      </c>
      <c r="C25" s="95"/>
      <c r="D25" s="97"/>
      <c r="E25" s="95"/>
      <c r="F25" s="95"/>
      <c r="G25" s="95"/>
    </row>
    <row r="26" spans="1:7">
      <c r="A26" s="95">
        <v>1</v>
      </c>
      <c r="B26" s="95" t="s">
        <v>653</v>
      </c>
      <c r="C26" s="95" t="s">
        <v>654</v>
      </c>
      <c r="D26" s="101"/>
      <c r="E26" s="95">
        <v>6.96</v>
      </c>
      <c r="F26" s="103">
        <v>5</v>
      </c>
      <c r="G26" s="95"/>
    </row>
    <row r="27" spans="1:7">
      <c r="A27" s="95">
        <v>2</v>
      </c>
      <c r="B27" s="95" t="s">
        <v>655</v>
      </c>
      <c r="C27" s="95" t="s">
        <v>654</v>
      </c>
      <c r="D27" s="101"/>
      <c r="E27" s="95">
        <v>6.96</v>
      </c>
      <c r="F27" s="103">
        <v>5</v>
      </c>
      <c r="G27" s="95"/>
    </row>
    <row r="28" spans="1:7">
      <c r="A28" s="95">
        <v>3</v>
      </c>
      <c r="B28" s="95" t="s">
        <v>311</v>
      </c>
      <c r="C28" s="95" t="s">
        <v>654</v>
      </c>
      <c r="D28" s="101"/>
      <c r="E28" s="95">
        <v>3.48</v>
      </c>
      <c r="F28" s="103">
        <v>4</v>
      </c>
      <c r="G28" s="95"/>
    </row>
    <row r="29" spans="1:7">
      <c r="A29" s="95">
        <v>4</v>
      </c>
      <c r="B29" s="95" t="s">
        <v>303</v>
      </c>
      <c r="C29" s="95" t="s">
        <v>654</v>
      </c>
      <c r="D29" s="101"/>
      <c r="E29" s="95">
        <v>5.8</v>
      </c>
      <c r="F29" s="103">
        <v>4</v>
      </c>
      <c r="G29" s="95"/>
    </row>
    <row r="30" spans="1:7">
      <c r="A30" s="95"/>
      <c r="B30" s="95"/>
      <c r="C30" s="95"/>
      <c r="D30" s="97"/>
      <c r="E30" s="95"/>
      <c r="F30" s="95"/>
      <c r="G30" s="95"/>
    </row>
    <row r="31" spans="1:7">
      <c r="A31" s="95"/>
      <c r="B31" s="98" t="s">
        <v>660</v>
      </c>
      <c r="C31" s="95"/>
      <c r="D31" s="97"/>
      <c r="E31" s="95"/>
      <c r="F31" s="95"/>
      <c r="G31" s="95"/>
    </row>
    <row r="32" spans="1:7">
      <c r="A32" s="95">
        <v>1</v>
      </c>
      <c r="B32" s="95" t="s">
        <v>653</v>
      </c>
      <c r="C32" s="95" t="s">
        <v>654</v>
      </c>
      <c r="D32" s="97"/>
      <c r="E32" s="95">
        <v>8.1300000000000008</v>
      </c>
      <c r="F32" s="103">
        <v>6</v>
      </c>
      <c r="G32" s="95"/>
    </row>
    <row r="33" spans="1:7">
      <c r="A33" s="95">
        <v>2</v>
      </c>
      <c r="B33" s="95" t="s">
        <v>655</v>
      </c>
      <c r="C33" s="95" t="s">
        <v>654</v>
      </c>
      <c r="D33" s="97"/>
      <c r="E33" s="95">
        <v>6.96</v>
      </c>
      <c r="F33" s="103">
        <v>6</v>
      </c>
      <c r="G33" s="95"/>
    </row>
    <row r="34" spans="1:7">
      <c r="A34" s="95">
        <v>3</v>
      </c>
      <c r="B34" s="95" t="s">
        <v>656</v>
      </c>
      <c r="C34" s="95" t="s">
        <v>654</v>
      </c>
      <c r="D34" s="97"/>
      <c r="E34" s="95">
        <v>2.3199999999999998</v>
      </c>
      <c r="F34" s="103">
        <v>4</v>
      </c>
      <c r="G34" s="95"/>
    </row>
    <row r="35" spans="1:7">
      <c r="A35" s="95">
        <v>4</v>
      </c>
      <c r="B35" s="95" t="s">
        <v>661</v>
      </c>
      <c r="C35" s="95" t="s">
        <v>654</v>
      </c>
      <c r="D35" s="97"/>
      <c r="E35" s="95">
        <v>5.8</v>
      </c>
      <c r="F35" s="103">
        <v>5</v>
      </c>
      <c r="G35" s="95"/>
    </row>
    <row r="36" spans="1:7">
      <c r="A36" s="95"/>
      <c r="B36" s="95"/>
      <c r="C36" s="95"/>
      <c r="D36" s="97"/>
      <c r="E36" s="98"/>
      <c r="F36" s="95"/>
      <c r="G36" s="95"/>
    </row>
    <row r="37" spans="1:7">
      <c r="A37" s="95"/>
      <c r="B37" s="95"/>
      <c r="C37" s="95"/>
      <c r="D37" s="97"/>
      <c r="E37" s="95"/>
      <c r="F37" s="95"/>
      <c r="G37" s="95"/>
    </row>
    <row r="38" spans="1:7">
      <c r="A38" s="95"/>
      <c r="B38" s="98" t="s">
        <v>662</v>
      </c>
      <c r="C38" s="95"/>
      <c r="D38" s="97"/>
      <c r="E38" s="95"/>
      <c r="F38" s="95"/>
      <c r="G38" s="95"/>
    </row>
    <row r="39" spans="1:7">
      <c r="A39" s="95">
        <v>1</v>
      </c>
      <c r="B39" s="95" t="s">
        <v>663</v>
      </c>
      <c r="C39" s="95" t="s">
        <v>654</v>
      </c>
      <c r="D39" s="97"/>
      <c r="E39" s="95">
        <v>3.48</v>
      </c>
      <c r="F39" s="103">
        <v>6</v>
      </c>
      <c r="G39" s="95"/>
    </row>
    <row r="40" spans="1:7">
      <c r="A40" s="95">
        <v>2</v>
      </c>
      <c r="B40" s="95" t="s">
        <v>655</v>
      </c>
      <c r="C40" s="95" t="s">
        <v>654</v>
      </c>
      <c r="D40" s="97"/>
      <c r="E40" s="95">
        <v>4.6399999999999997</v>
      </c>
      <c r="F40" s="103">
        <v>6</v>
      </c>
      <c r="G40" s="95"/>
    </row>
    <row r="41" spans="1:7">
      <c r="A41" s="95">
        <v>3</v>
      </c>
      <c r="B41" s="95" t="s">
        <v>664</v>
      </c>
      <c r="C41" s="95" t="s">
        <v>654</v>
      </c>
      <c r="D41" s="97"/>
      <c r="E41" s="95">
        <v>1.1599999999999999</v>
      </c>
      <c r="F41" s="103">
        <v>2</v>
      </c>
      <c r="G41" s="95"/>
    </row>
    <row r="42" spans="1:7">
      <c r="A42" s="95">
        <v>4</v>
      </c>
      <c r="B42" s="95" t="s">
        <v>665</v>
      </c>
      <c r="C42" s="95" t="s">
        <v>654</v>
      </c>
      <c r="D42" s="97"/>
      <c r="E42" s="95">
        <v>0.57999999999999996</v>
      </c>
      <c r="F42" s="103">
        <v>0.6</v>
      </c>
      <c r="G42" s="95"/>
    </row>
    <row r="43" spans="1:7">
      <c r="A43" s="95">
        <v>5</v>
      </c>
      <c r="B43" s="95" t="s">
        <v>666</v>
      </c>
      <c r="C43" s="95" t="s">
        <v>667</v>
      </c>
      <c r="D43" s="97"/>
      <c r="E43" s="95">
        <v>0.57999999999999996</v>
      </c>
      <c r="F43" s="103">
        <v>0.6</v>
      </c>
      <c r="G43" s="95"/>
    </row>
    <row r="44" spans="1:7" s="107" customFormat="1">
      <c r="A44" s="105"/>
      <c r="B44" s="105"/>
      <c r="C44" s="105"/>
      <c r="D44" s="106"/>
      <c r="E44" s="105"/>
      <c r="F44" s="105"/>
      <c r="G44" s="105"/>
    </row>
    <row r="45" spans="1:7">
      <c r="A45" s="95"/>
      <c r="B45" s="98" t="s">
        <v>668</v>
      </c>
      <c r="C45" s="95"/>
      <c r="D45" s="97"/>
      <c r="E45" s="95"/>
      <c r="F45" s="95"/>
      <c r="G45" s="95"/>
    </row>
    <row r="46" spans="1:7">
      <c r="A46" s="95">
        <v>1</v>
      </c>
      <c r="B46" s="95" t="s">
        <v>653</v>
      </c>
      <c r="C46" s="95" t="s">
        <v>654</v>
      </c>
      <c r="D46" s="97"/>
      <c r="E46" s="95">
        <v>0.2</v>
      </c>
      <c r="F46" s="103">
        <v>0.5</v>
      </c>
      <c r="G46" s="95"/>
    </row>
    <row r="47" spans="1:7">
      <c r="A47" s="95">
        <v>2</v>
      </c>
      <c r="B47" s="95" t="s">
        <v>655</v>
      </c>
      <c r="C47" s="95" t="s">
        <v>654</v>
      </c>
      <c r="D47" s="97"/>
      <c r="E47" s="95">
        <v>0.2</v>
      </c>
      <c r="F47" s="103">
        <v>0.5</v>
      </c>
      <c r="G47" s="95"/>
    </row>
    <row r="48" spans="1:7">
      <c r="A48" s="95">
        <v>3</v>
      </c>
      <c r="B48" s="95" t="s">
        <v>664</v>
      </c>
      <c r="C48" s="95" t="s">
        <v>654</v>
      </c>
      <c r="D48" s="97"/>
      <c r="E48" s="95">
        <v>0.1</v>
      </c>
      <c r="F48" s="103">
        <v>0.3</v>
      </c>
      <c r="G48" s="95"/>
    </row>
    <row r="49" spans="1:7">
      <c r="A49" s="95">
        <v>4</v>
      </c>
      <c r="B49" s="95" t="s">
        <v>669</v>
      </c>
      <c r="C49" s="95" t="s">
        <v>654</v>
      </c>
      <c r="D49" s="97"/>
      <c r="E49" s="95">
        <v>0.1</v>
      </c>
      <c r="F49" s="103">
        <v>0.3</v>
      </c>
      <c r="G49" s="95"/>
    </row>
    <row r="50" spans="1:7">
      <c r="A50" s="95">
        <v>5</v>
      </c>
      <c r="B50" s="95" t="s">
        <v>303</v>
      </c>
      <c r="C50" s="95" t="s">
        <v>654</v>
      </c>
      <c r="D50" s="97"/>
      <c r="E50" s="95">
        <v>0.1</v>
      </c>
      <c r="F50" s="103">
        <v>0.3</v>
      </c>
      <c r="G50" s="95"/>
    </row>
    <row r="51" spans="1:7">
      <c r="A51" s="95"/>
      <c r="B51" s="98" t="s">
        <v>670</v>
      </c>
      <c r="C51" s="95"/>
      <c r="D51" s="97"/>
      <c r="E51" s="95"/>
      <c r="F51" s="95"/>
      <c r="G51" s="95"/>
    </row>
    <row r="52" spans="1:7">
      <c r="A52" s="95"/>
      <c r="B52" s="98"/>
      <c r="C52" s="95"/>
      <c r="D52" s="97"/>
      <c r="E52" s="95"/>
      <c r="F52" s="95"/>
      <c r="G52" s="95"/>
    </row>
    <row r="53" spans="1:7">
      <c r="A53" s="95"/>
      <c r="B53" s="98" t="s">
        <v>671</v>
      </c>
      <c r="C53" s="95"/>
      <c r="D53" s="97"/>
      <c r="E53" s="95"/>
      <c r="F53" s="95"/>
      <c r="G53" s="95"/>
    </row>
    <row r="54" spans="1:7">
      <c r="A54" s="95"/>
      <c r="B54" s="98" t="s">
        <v>672</v>
      </c>
      <c r="C54" s="95"/>
      <c r="D54" s="97"/>
      <c r="E54" s="95"/>
      <c r="F54" s="95"/>
      <c r="G54" s="95"/>
    </row>
    <row r="55" spans="1:7">
      <c r="A55" s="95"/>
      <c r="B55" s="95" t="s">
        <v>653</v>
      </c>
      <c r="C55" s="95" t="s">
        <v>654</v>
      </c>
      <c r="D55" s="97"/>
      <c r="E55" s="95">
        <v>0</v>
      </c>
      <c r="F55" s="95">
        <v>8</v>
      </c>
      <c r="G55" s="95"/>
    </row>
    <row r="56" spans="1:7">
      <c r="A56" s="95"/>
      <c r="B56" s="95" t="s">
        <v>655</v>
      </c>
      <c r="C56" s="95" t="s">
        <v>654</v>
      </c>
      <c r="D56" s="97"/>
      <c r="E56" s="95">
        <v>0</v>
      </c>
      <c r="F56" s="95">
        <v>8</v>
      </c>
      <c r="G56" s="95"/>
    </row>
    <row r="57" spans="1:7">
      <c r="A57" s="95"/>
      <c r="B57" s="95" t="s">
        <v>311</v>
      </c>
      <c r="C57" s="95" t="s">
        <v>654</v>
      </c>
      <c r="D57" s="97"/>
      <c r="E57" s="95">
        <v>0</v>
      </c>
      <c r="F57" s="95">
        <v>8</v>
      </c>
      <c r="G57" s="95"/>
    </row>
    <row r="58" spans="1:7">
      <c r="A58" s="95"/>
      <c r="B58" s="95" t="s">
        <v>303</v>
      </c>
      <c r="C58" s="95" t="s">
        <v>654</v>
      </c>
      <c r="D58" s="97"/>
      <c r="E58" s="95">
        <v>0</v>
      </c>
      <c r="F58" s="95">
        <v>8</v>
      </c>
      <c r="G58" s="95"/>
    </row>
    <row r="59" spans="1:7">
      <c r="A59" s="95"/>
      <c r="B59" s="98"/>
      <c r="C59" s="95"/>
      <c r="D59" s="97"/>
      <c r="E59" s="95"/>
      <c r="F59" s="95"/>
      <c r="G59" s="95"/>
    </row>
    <row r="60" spans="1:7">
      <c r="A60" s="95"/>
      <c r="B60" s="98" t="s">
        <v>673</v>
      </c>
      <c r="C60" s="95"/>
      <c r="D60" s="97"/>
      <c r="E60" s="95"/>
      <c r="F60" s="95"/>
      <c r="G60" s="95"/>
    </row>
    <row r="61" spans="1:7">
      <c r="A61" s="95"/>
      <c r="B61" s="98" t="s">
        <v>672</v>
      </c>
      <c r="C61" s="95"/>
      <c r="D61" s="97"/>
      <c r="E61" s="95"/>
      <c r="F61" s="95"/>
      <c r="G61" s="95"/>
    </row>
    <row r="62" spans="1:7">
      <c r="A62" s="95"/>
      <c r="B62" s="95" t="s">
        <v>653</v>
      </c>
      <c r="C62" s="95" t="s">
        <v>654</v>
      </c>
      <c r="D62" s="97"/>
      <c r="E62" s="95">
        <v>0</v>
      </c>
      <c r="F62" s="95">
        <v>2.5</v>
      </c>
      <c r="G62" s="95"/>
    </row>
    <row r="63" spans="1:7">
      <c r="A63" s="95"/>
      <c r="B63" s="95" t="s">
        <v>655</v>
      </c>
      <c r="C63" s="95" t="s">
        <v>654</v>
      </c>
      <c r="D63" s="97"/>
      <c r="E63" s="95">
        <v>0</v>
      </c>
      <c r="F63" s="95">
        <v>2.5</v>
      </c>
      <c r="G63" s="95"/>
    </row>
    <row r="64" spans="1:7">
      <c r="A64" s="95"/>
      <c r="B64" s="95" t="s">
        <v>311</v>
      </c>
      <c r="C64" s="95" t="s">
        <v>654</v>
      </c>
      <c r="D64" s="97"/>
      <c r="E64" s="95">
        <v>0</v>
      </c>
      <c r="F64" s="95">
        <v>2.5</v>
      </c>
      <c r="G64" s="95"/>
    </row>
    <row r="65" spans="1:7">
      <c r="A65" s="95"/>
      <c r="B65" s="95" t="s">
        <v>303</v>
      </c>
      <c r="C65" s="95" t="s">
        <v>654</v>
      </c>
      <c r="D65" s="97"/>
      <c r="E65" s="95">
        <v>0</v>
      </c>
      <c r="F65" s="95">
        <v>2.5</v>
      </c>
      <c r="G65" s="95"/>
    </row>
    <row r="66" spans="1:7">
      <c r="A66" s="95"/>
      <c r="B66" s="98"/>
      <c r="C66" s="95"/>
      <c r="D66" s="97"/>
      <c r="E66" s="108"/>
      <c r="F66" s="95"/>
      <c r="G66" s="95"/>
    </row>
    <row r="67" spans="1:7">
      <c r="A67" s="95"/>
      <c r="B67" s="98" t="s">
        <v>674</v>
      </c>
      <c r="C67" s="95"/>
      <c r="D67" s="97"/>
      <c r="E67" s="108"/>
      <c r="F67" s="95"/>
      <c r="G67" s="95"/>
    </row>
    <row r="68" spans="1:7">
      <c r="A68" s="95">
        <v>1</v>
      </c>
      <c r="B68" s="95" t="s">
        <v>675</v>
      </c>
      <c r="C68" s="95"/>
      <c r="D68" s="97"/>
      <c r="E68" s="95">
        <v>1800</v>
      </c>
      <c r="F68" s="95">
        <v>2500</v>
      </c>
      <c r="G68" s="95"/>
    </row>
    <row r="69" spans="1:7">
      <c r="A69" s="95">
        <v>2</v>
      </c>
      <c r="B69" s="95" t="s">
        <v>676</v>
      </c>
      <c r="C69" s="95"/>
      <c r="D69" s="97"/>
      <c r="E69" s="95">
        <v>1800</v>
      </c>
      <c r="F69" s="95">
        <v>2500</v>
      </c>
      <c r="G69" s="95"/>
    </row>
    <row r="70" spans="1:7">
      <c r="A70" s="95">
        <v>3</v>
      </c>
      <c r="B70" s="95" t="s">
        <v>677</v>
      </c>
      <c r="C70" s="95"/>
      <c r="D70" s="97"/>
      <c r="E70" s="95" t="s">
        <v>678</v>
      </c>
      <c r="F70" s="95">
        <v>2500</v>
      </c>
      <c r="G70" s="95"/>
    </row>
    <row r="71" spans="1:7">
      <c r="A71" s="95"/>
      <c r="B71" s="95"/>
      <c r="C71" s="95"/>
      <c r="D71" s="97"/>
      <c r="E71" s="95"/>
      <c r="F71" s="95"/>
      <c r="G71" s="95"/>
    </row>
    <row r="72" spans="1:7" ht="18">
      <c r="A72" s="98" t="s">
        <v>679</v>
      </c>
      <c r="B72" s="98"/>
      <c r="C72" s="109"/>
      <c r="D72" s="97"/>
      <c r="E72" s="95"/>
      <c r="F72" s="95"/>
      <c r="G72" s="95"/>
    </row>
    <row r="73" spans="1:7">
      <c r="A73" s="98" t="s">
        <v>639</v>
      </c>
      <c r="B73" s="98" t="s">
        <v>640</v>
      </c>
      <c r="C73" s="98" t="s">
        <v>641</v>
      </c>
      <c r="D73" s="97"/>
      <c r="E73" s="95"/>
      <c r="F73" s="95"/>
      <c r="G73" s="95"/>
    </row>
    <row r="74" spans="1:7">
      <c r="A74" s="95"/>
      <c r="B74" s="98" t="s">
        <v>680</v>
      </c>
      <c r="C74" s="108"/>
      <c r="D74" s="97"/>
      <c r="E74" s="95"/>
      <c r="F74" s="95"/>
      <c r="G74" s="95"/>
    </row>
    <row r="75" spans="1:7">
      <c r="A75" s="95">
        <v>1</v>
      </c>
      <c r="B75" s="95" t="s">
        <v>297</v>
      </c>
      <c r="C75" s="95" t="s">
        <v>654</v>
      </c>
      <c r="D75" s="101">
        <v>39</v>
      </c>
      <c r="E75" s="110"/>
      <c r="F75" s="95">
        <v>0.5</v>
      </c>
      <c r="G75" s="95"/>
    </row>
    <row r="76" spans="1:7">
      <c r="A76" s="95">
        <v>2</v>
      </c>
      <c r="B76" s="95" t="s">
        <v>681</v>
      </c>
      <c r="C76" s="95" t="s">
        <v>654</v>
      </c>
      <c r="D76" s="101">
        <v>52</v>
      </c>
      <c r="E76" s="110"/>
      <c r="F76" s="95">
        <v>0.6</v>
      </c>
      <c r="G76" s="95"/>
    </row>
    <row r="77" spans="1:7">
      <c r="A77" s="95">
        <v>3</v>
      </c>
      <c r="B77" s="95" t="s">
        <v>682</v>
      </c>
      <c r="C77" s="95" t="s">
        <v>654</v>
      </c>
      <c r="D77" s="101">
        <v>19.5</v>
      </c>
      <c r="E77" s="110"/>
      <c r="F77" s="95">
        <v>0.2</v>
      </c>
      <c r="G77" s="95"/>
    </row>
    <row r="78" spans="1:7">
      <c r="A78" s="95">
        <v>4</v>
      </c>
      <c r="B78" s="95" t="s">
        <v>303</v>
      </c>
      <c r="C78" s="95" t="s">
        <v>654</v>
      </c>
      <c r="D78" s="101">
        <v>19.5</v>
      </c>
      <c r="E78" s="110"/>
      <c r="F78" s="95">
        <v>0.3</v>
      </c>
      <c r="G78" s="95"/>
    </row>
    <row r="79" spans="1:7">
      <c r="A79" s="95"/>
      <c r="B79" s="98" t="s">
        <v>683</v>
      </c>
      <c r="C79" s="95"/>
      <c r="D79" s="101"/>
      <c r="E79" s="95"/>
      <c r="F79" s="95"/>
      <c r="G79" s="95"/>
    </row>
    <row r="80" spans="1:7">
      <c r="A80" s="95">
        <v>1</v>
      </c>
      <c r="B80" s="95" t="s">
        <v>684</v>
      </c>
      <c r="C80" s="95" t="s">
        <v>654</v>
      </c>
      <c r="D80" s="101">
        <v>32.5</v>
      </c>
      <c r="E80" s="98"/>
      <c r="F80" s="95">
        <v>0.4</v>
      </c>
      <c r="G80" s="95"/>
    </row>
    <row r="81" spans="1:8">
      <c r="A81" s="95">
        <v>2</v>
      </c>
      <c r="B81" s="95" t="s">
        <v>685</v>
      </c>
      <c r="C81" s="95" t="s">
        <v>654</v>
      </c>
      <c r="D81" s="101">
        <v>32.5</v>
      </c>
      <c r="E81" s="98"/>
      <c r="F81" s="95">
        <v>0.5</v>
      </c>
      <c r="G81" s="95"/>
    </row>
    <row r="82" spans="1:8">
      <c r="A82" s="95">
        <v>3</v>
      </c>
      <c r="B82" s="95" t="s">
        <v>686</v>
      </c>
      <c r="C82" s="95" t="s">
        <v>654</v>
      </c>
      <c r="D82" s="101">
        <v>13</v>
      </c>
      <c r="E82" s="98"/>
      <c r="F82" s="95">
        <v>0.1</v>
      </c>
      <c r="G82" s="95"/>
    </row>
    <row r="83" spans="1:8">
      <c r="A83" s="98"/>
      <c r="B83" s="98"/>
      <c r="C83" s="98"/>
      <c r="D83" s="97"/>
      <c r="E83" s="95"/>
      <c r="F83" s="95"/>
      <c r="G83" s="95"/>
    </row>
    <row r="84" spans="1:8" ht="18">
      <c r="A84" s="98" t="s">
        <v>687</v>
      </c>
      <c r="B84" s="95"/>
      <c r="C84" s="69"/>
      <c r="D84" s="97"/>
      <c r="E84" s="95"/>
      <c r="F84" s="95"/>
      <c r="G84" s="95"/>
    </row>
    <row r="85" spans="1:8">
      <c r="A85" s="98" t="s">
        <v>639</v>
      </c>
      <c r="B85" s="98" t="s">
        <v>640</v>
      </c>
      <c r="C85" s="98" t="s">
        <v>641</v>
      </c>
      <c r="D85" s="97"/>
      <c r="E85" s="95"/>
      <c r="F85" s="95"/>
      <c r="G85" s="95"/>
    </row>
    <row r="86" spans="1:8">
      <c r="A86" s="98">
        <v>1</v>
      </c>
      <c r="B86" s="95" t="s">
        <v>297</v>
      </c>
      <c r="C86" s="95" t="s">
        <v>654</v>
      </c>
      <c r="D86" s="97"/>
      <c r="E86" s="95">
        <v>0.5</v>
      </c>
      <c r="F86" s="95">
        <v>0.5</v>
      </c>
      <c r="G86" s="95"/>
      <c r="H86" s="111"/>
    </row>
    <row r="87" spans="1:8">
      <c r="A87" s="98">
        <v>2</v>
      </c>
      <c r="B87" s="95" t="s">
        <v>303</v>
      </c>
      <c r="C87" s="95" t="s">
        <v>654</v>
      </c>
      <c r="D87" s="97"/>
      <c r="E87" s="95">
        <v>0.5</v>
      </c>
      <c r="F87" s="95">
        <v>0.5</v>
      </c>
      <c r="G87" s="95"/>
      <c r="H87" s="111"/>
    </row>
    <row r="88" spans="1:8">
      <c r="A88" s="98">
        <v>3</v>
      </c>
      <c r="B88" s="95" t="s">
        <v>373</v>
      </c>
      <c r="C88" s="95" t="s">
        <v>654</v>
      </c>
      <c r="D88" s="97"/>
      <c r="E88" s="95">
        <v>0.5</v>
      </c>
      <c r="F88" s="95">
        <v>0.5</v>
      </c>
      <c r="G88" s="95"/>
      <c r="H88" s="111"/>
    </row>
    <row r="89" spans="1:8">
      <c r="A89" s="98">
        <v>4</v>
      </c>
      <c r="B89" s="95" t="s">
        <v>311</v>
      </c>
      <c r="C89" s="95" t="s">
        <v>654</v>
      </c>
      <c r="D89" s="97"/>
      <c r="E89" s="95">
        <v>0.2</v>
      </c>
      <c r="F89" s="95">
        <v>0.5</v>
      </c>
      <c r="G89" s="95"/>
      <c r="H89" s="111"/>
    </row>
    <row r="90" spans="1:8">
      <c r="A90" s="98">
        <v>5</v>
      </c>
      <c r="B90" s="95" t="s">
        <v>688</v>
      </c>
      <c r="C90" s="95" t="s">
        <v>654</v>
      </c>
      <c r="D90" s="97"/>
      <c r="E90" s="95">
        <v>0.2</v>
      </c>
      <c r="F90" s="95">
        <v>1</v>
      </c>
      <c r="G90" s="95"/>
      <c r="H90" s="111"/>
    </row>
    <row r="91" spans="1:8">
      <c r="A91" s="98">
        <v>6</v>
      </c>
      <c r="B91" s="95" t="s">
        <v>689</v>
      </c>
      <c r="C91" s="95" t="s">
        <v>690</v>
      </c>
      <c r="D91" s="97"/>
      <c r="E91" s="95" t="s">
        <v>691</v>
      </c>
      <c r="F91" s="95"/>
      <c r="G91" s="95"/>
      <c r="H91" s="111"/>
    </row>
    <row r="92" spans="1:8">
      <c r="A92" s="98">
        <v>7</v>
      </c>
      <c r="B92" s="95" t="s">
        <v>692</v>
      </c>
      <c r="C92" s="95" t="s">
        <v>693</v>
      </c>
      <c r="D92" s="97"/>
      <c r="E92" s="95" t="s">
        <v>352</v>
      </c>
      <c r="F92" s="95"/>
      <c r="G92" s="95"/>
      <c r="H92" s="111"/>
    </row>
    <row r="93" spans="1:8">
      <c r="A93" s="95"/>
      <c r="B93" s="95" t="s">
        <v>694</v>
      </c>
      <c r="C93" s="95"/>
      <c r="D93" s="97"/>
      <c r="E93" s="95">
        <v>40</v>
      </c>
      <c r="F93" s="95">
        <v>50</v>
      </c>
      <c r="G93" s="95"/>
      <c r="H93" s="111"/>
    </row>
    <row r="94" spans="1:8">
      <c r="A94" s="95"/>
      <c r="B94" s="98"/>
      <c r="C94" s="95"/>
      <c r="D94" s="97"/>
      <c r="E94" s="95"/>
      <c r="F94" s="95"/>
      <c r="G94" s="95"/>
      <c r="H94" s="111"/>
    </row>
    <row r="95" spans="1:8" ht="18">
      <c r="A95" s="98" t="s">
        <v>695</v>
      </c>
      <c r="B95" s="95"/>
      <c r="C95" s="69"/>
      <c r="D95" s="97"/>
      <c r="E95" s="95"/>
      <c r="F95" s="95"/>
      <c r="G95" s="95"/>
      <c r="H95" s="111"/>
    </row>
    <row r="96" spans="1:8">
      <c r="A96" s="98" t="s">
        <v>639</v>
      </c>
      <c r="B96" s="98" t="s">
        <v>640</v>
      </c>
      <c r="C96" s="98" t="s">
        <v>641</v>
      </c>
      <c r="D96" s="97"/>
      <c r="E96" s="95"/>
      <c r="F96" s="95"/>
      <c r="G96" s="95"/>
      <c r="H96" s="111"/>
    </row>
    <row r="97" spans="1:8">
      <c r="A97" s="98">
        <v>1</v>
      </c>
      <c r="B97" s="98" t="s">
        <v>696</v>
      </c>
      <c r="C97" s="98" t="s">
        <v>643</v>
      </c>
      <c r="D97" s="97"/>
      <c r="E97" s="95">
        <v>10</v>
      </c>
      <c r="F97" s="95">
        <v>10</v>
      </c>
      <c r="G97" s="95"/>
      <c r="H97" s="111"/>
    </row>
    <row r="98" spans="1:8">
      <c r="A98" s="95">
        <v>2</v>
      </c>
      <c r="B98" s="95" t="s">
        <v>697</v>
      </c>
      <c r="C98" s="95" t="s">
        <v>643</v>
      </c>
      <c r="D98" s="97"/>
      <c r="E98" s="95">
        <v>30</v>
      </c>
      <c r="F98" s="95">
        <v>30</v>
      </c>
      <c r="G98" s="95"/>
      <c r="H98" s="111"/>
    </row>
    <row r="99" spans="1:8">
      <c r="A99" s="98"/>
      <c r="B99" s="98"/>
      <c r="C99" s="98"/>
      <c r="D99" s="97"/>
      <c r="E99" s="95"/>
      <c r="F99" s="95"/>
      <c r="G99" s="95"/>
      <c r="H99" s="111"/>
    </row>
    <row r="100" spans="1:8" ht="18">
      <c r="A100" s="98" t="s">
        <v>178</v>
      </c>
      <c r="B100" s="95"/>
      <c r="C100" s="69"/>
      <c r="D100" s="97"/>
      <c r="E100" s="95"/>
      <c r="F100" s="95"/>
      <c r="G100" s="95"/>
    </row>
    <row r="101" spans="1:8">
      <c r="A101" s="112" t="s">
        <v>639</v>
      </c>
      <c r="B101" s="112" t="s">
        <v>640</v>
      </c>
      <c r="C101" s="112" t="s">
        <v>641</v>
      </c>
      <c r="D101" s="97"/>
      <c r="E101" s="95"/>
      <c r="F101" s="95"/>
      <c r="G101" s="95"/>
    </row>
    <row r="102" spans="1:8">
      <c r="A102" s="113">
        <v>1</v>
      </c>
      <c r="B102" s="113" t="s">
        <v>698</v>
      </c>
      <c r="C102" s="113" t="s">
        <v>699</v>
      </c>
      <c r="D102" s="101"/>
      <c r="E102" s="95">
        <v>100</v>
      </c>
      <c r="F102" s="95">
        <v>120</v>
      </c>
      <c r="G102" s="95"/>
    </row>
    <row r="103" spans="1:8">
      <c r="A103" s="113">
        <v>2</v>
      </c>
      <c r="B103" s="113" t="s">
        <v>700</v>
      </c>
      <c r="C103" s="113" t="s">
        <v>701</v>
      </c>
      <c r="D103" s="101"/>
      <c r="E103" s="95">
        <v>40</v>
      </c>
      <c r="F103" s="95">
        <v>50</v>
      </c>
      <c r="G103" s="95"/>
    </row>
    <row r="104" spans="1:8">
      <c r="A104" s="113">
        <v>3</v>
      </c>
      <c r="B104" s="113" t="s">
        <v>702</v>
      </c>
      <c r="C104" s="113" t="s">
        <v>703</v>
      </c>
      <c r="D104" s="101"/>
      <c r="E104" s="95">
        <v>260</v>
      </c>
      <c r="F104" s="95">
        <v>350</v>
      </c>
      <c r="G104" s="95"/>
    </row>
    <row r="105" spans="1:8">
      <c r="A105" s="113">
        <v>4</v>
      </c>
      <c r="B105" s="113" t="s">
        <v>704</v>
      </c>
      <c r="C105" s="113" t="s">
        <v>703</v>
      </c>
      <c r="D105" s="101"/>
      <c r="E105" s="95" t="s">
        <v>678</v>
      </c>
      <c r="F105" s="95">
        <v>200</v>
      </c>
      <c r="G105" s="95"/>
    </row>
    <row r="106" spans="1:8">
      <c r="A106" s="113">
        <v>5</v>
      </c>
      <c r="B106" s="113" t="s">
        <v>705</v>
      </c>
      <c r="C106" s="113" t="s">
        <v>703</v>
      </c>
      <c r="D106" s="101"/>
      <c r="E106" s="95" t="s">
        <v>678</v>
      </c>
      <c r="F106" s="95">
        <v>30</v>
      </c>
      <c r="G106" s="95"/>
    </row>
    <row r="107" spans="1:8">
      <c r="A107" s="113">
        <v>6</v>
      </c>
      <c r="B107" s="113" t="s">
        <v>706</v>
      </c>
      <c r="C107" s="113" t="s">
        <v>707</v>
      </c>
      <c r="D107" s="101"/>
      <c r="E107" s="95">
        <v>50</v>
      </c>
      <c r="F107" s="95">
        <v>100</v>
      </c>
      <c r="G107" s="95"/>
    </row>
    <row r="108" spans="1:8">
      <c r="A108" s="113">
        <v>7</v>
      </c>
      <c r="B108" s="113" t="s">
        <v>708</v>
      </c>
      <c r="C108" s="113" t="s">
        <v>709</v>
      </c>
      <c r="D108" s="101"/>
      <c r="E108" s="95">
        <v>70</v>
      </c>
      <c r="F108" s="95">
        <v>120</v>
      </c>
      <c r="G108" s="95"/>
    </row>
    <row r="109" spans="1:8">
      <c r="A109" s="113">
        <v>8</v>
      </c>
      <c r="B109" s="113" t="s">
        <v>710</v>
      </c>
      <c r="C109" s="113" t="s">
        <v>709</v>
      </c>
      <c r="D109" s="101"/>
      <c r="E109" s="95">
        <v>70</v>
      </c>
      <c r="F109" s="95">
        <v>120</v>
      </c>
      <c r="G109" s="95"/>
    </row>
    <row r="110" spans="1:8">
      <c r="A110" s="113">
        <v>9</v>
      </c>
      <c r="B110" s="113" t="s">
        <v>711</v>
      </c>
      <c r="C110" s="113" t="s">
        <v>709</v>
      </c>
      <c r="D110" s="101"/>
      <c r="E110" s="95">
        <v>175</v>
      </c>
      <c r="F110" s="95">
        <v>250</v>
      </c>
      <c r="G110" s="95"/>
    </row>
    <row r="111" spans="1:8">
      <c r="A111" s="113">
        <v>10</v>
      </c>
      <c r="B111" s="113" t="s">
        <v>189</v>
      </c>
      <c r="C111" s="113"/>
      <c r="D111" s="101"/>
      <c r="E111" s="95">
        <v>70</v>
      </c>
      <c r="F111" s="95">
        <v>150</v>
      </c>
      <c r="G111" s="95"/>
    </row>
    <row r="112" spans="1:8">
      <c r="A112" s="113">
        <v>11</v>
      </c>
      <c r="B112" s="113" t="s">
        <v>712</v>
      </c>
      <c r="C112" s="113"/>
      <c r="D112" s="101"/>
      <c r="E112" s="95">
        <v>70</v>
      </c>
      <c r="F112" s="95">
        <v>150</v>
      </c>
      <c r="G112" s="95"/>
    </row>
    <row r="113" spans="1:7">
      <c r="A113" s="113">
        <v>12</v>
      </c>
      <c r="B113" s="113" t="s">
        <v>713</v>
      </c>
      <c r="C113" s="113"/>
      <c r="D113" s="101"/>
      <c r="E113" s="95">
        <v>50</v>
      </c>
      <c r="F113" s="95">
        <v>100</v>
      </c>
      <c r="G113" s="95"/>
    </row>
    <row r="114" spans="1:7">
      <c r="A114" s="113">
        <v>13</v>
      </c>
      <c r="B114" s="113" t="s">
        <v>714</v>
      </c>
      <c r="C114" s="113"/>
      <c r="D114" s="101"/>
      <c r="E114" s="95" t="s">
        <v>678</v>
      </c>
      <c r="F114" s="95">
        <v>150</v>
      </c>
      <c r="G114" s="95"/>
    </row>
    <row r="115" spans="1:7">
      <c r="A115" s="113">
        <v>14</v>
      </c>
      <c r="B115" s="113" t="s">
        <v>715</v>
      </c>
      <c r="C115" s="113"/>
      <c r="D115" s="101"/>
      <c r="E115" s="95" t="s">
        <v>678</v>
      </c>
      <c r="F115" s="95">
        <v>50</v>
      </c>
      <c r="G115" s="95"/>
    </row>
    <row r="116" spans="1:7">
      <c r="A116" s="113">
        <v>15</v>
      </c>
      <c r="B116" s="113" t="s">
        <v>716</v>
      </c>
      <c r="C116" s="113"/>
      <c r="D116" s="101"/>
      <c r="E116" s="95" t="s">
        <v>678</v>
      </c>
      <c r="F116" s="95">
        <v>20</v>
      </c>
      <c r="G116" s="95"/>
    </row>
    <row r="117" spans="1:7">
      <c r="A117" s="113">
        <v>16</v>
      </c>
      <c r="B117" s="113" t="s">
        <v>717</v>
      </c>
      <c r="C117" s="113"/>
      <c r="D117" s="101"/>
      <c r="E117" s="95" t="s">
        <v>678</v>
      </c>
      <c r="F117" s="95">
        <v>3</v>
      </c>
      <c r="G117" s="95"/>
    </row>
    <row r="118" spans="1:7">
      <c r="A118" s="113">
        <v>17</v>
      </c>
      <c r="B118" s="113" t="s">
        <v>718</v>
      </c>
      <c r="C118" s="113"/>
      <c r="D118" s="101"/>
      <c r="E118" s="95" t="s">
        <v>678</v>
      </c>
      <c r="F118" s="95">
        <v>2</v>
      </c>
      <c r="G118" s="95"/>
    </row>
    <row r="119" spans="1:7">
      <c r="A119" s="113">
        <v>18</v>
      </c>
      <c r="B119" s="113" t="s">
        <v>719</v>
      </c>
      <c r="C119" s="113"/>
      <c r="D119" s="101"/>
      <c r="E119" s="95" t="s">
        <v>678</v>
      </c>
      <c r="F119" s="95" t="s">
        <v>720</v>
      </c>
      <c r="G119" s="95"/>
    </row>
    <row r="120" spans="1:7">
      <c r="A120" s="113">
        <v>19</v>
      </c>
      <c r="B120" s="113" t="s">
        <v>721</v>
      </c>
      <c r="C120" s="113"/>
      <c r="D120" s="101"/>
      <c r="E120" s="95" t="s">
        <v>678</v>
      </c>
      <c r="F120" s="95">
        <v>50</v>
      </c>
      <c r="G120" s="95"/>
    </row>
    <row r="121" spans="1:7">
      <c r="A121" s="113">
        <v>20</v>
      </c>
      <c r="B121" s="113" t="s">
        <v>722</v>
      </c>
      <c r="C121" s="113"/>
      <c r="D121" s="101"/>
      <c r="E121" s="95" t="s">
        <v>678</v>
      </c>
      <c r="F121" s="95">
        <v>100</v>
      </c>
      <c r="G121" s="95"/>
    </row>
    <row r="122" spans="1:7">
      <c r="A122" s="113">
        <v>21</v>
      </c>
      <c r="B122" s="113" t="s">
        <v>723</v>
      </c>
      <c r="C122" s="113"/>
      <c r="D122" s="101"/>
      <c r="E122" s="95" t="s">
        <v>678</v>
      </c>
      <c r="F122" s="95">
        <v>50</v>
      </c>
      <c r="G122" s="95"/>
    </row>
    <row r="123" spans="1:7">
      <c r="A123" s="113">
        <v>22</v>
      </c>
      <c r="B123" s="113" t="s">
        <v>724</v>
      </c>
      <c r="C123" s="113"/>
      <c r="D123" s="101"/>
      <c r="E123" s="95" t="s">
        <v>678</v>
      </c>
      <c r="F123" s="95">
        <v>100</v>
      </c>
      <c r="G123" s="95"/>
    </row>
    <row r="124" spans="1:7">
      <c r="A124" s="113"/>
      <c r="B124" s="113"/>
      <c r="C124" s="113"/>
      <c r="D124" s="101"/>
      <c r="E124" s="95"/>
      <c r="F124" s="95"/>
      <c r="G124" s="95"/>
    </row>
    <row r="125" spans="1:7">
      <c r="A125" s="113"/>
      <c r="B125" s="112" t="s">
        <v>725</v>
      </c>
      <c r="C125" s="113"/>
      <c r="D125" s="97"/>
      <c r="E125" s="95"/>
      <c r="F125" s="95"/>
      <c r="G125" s="95"/>
    </row>
    <row r="126" spans="1:7">
      <c r="A126" s="113">
        <v>1</v>
      </c>
      <c r="B126" s="113" t="s">
        <v>303</v>
      </c>
      <c r="C126" s="113" t="s">
        <v>726</v>
      </c>
      <c r="D126" s="97"/>
      <c r="E126" s="95">
        <v>10</v>
      </c>
      <c r="F126" s="95">
        <v>20</v>
      </c>
      <c r="G126" s="95"/>
    </row>
    <row r="127" spans="1:7">
      <c r="A127" s="113">
        <v>2</v>
      </c>
      <c r="B127" s="113" t="s">
        <v>727</v>
      </c>
      <c r="C127" s="113" t="s">
        <v>726</v>
      </c>
      <c r="D127" s="97"/>
      <c r="E127" s="95">
        <v>10</v>
      </c>
      <c r="F127" s="95">
        <v>20</v>
      </c>
      <c r="G127" s="95"/>
    </row>
    <row r="128" spans="1:7">
      <c r="A128" s="113">
        <v>3</v>
      </c>
      <c r="B128" s="113" t="s">
        <v>728</v>
      </c>
      <c r="C128" s="113" t="s">
        <v>726</v>
      </c>
      <c r="D128" s="97"/>
      <c r="E128" s="95">
        <v>10</v>
      </c>
      <c r="F128" s="95">
        <v>20</v>
      </c>
      <c r="G128" s="95"/>
    </row>
    <row r="129" spans="1:7">
      <c r="A129" s="113">
        <v>4</v>
      </c>
      <c r="B129" s="113" t="s">
        <v>729</v>
      </c>
      <c r="C129" s="113" t="s">
        <v>726</v>
      </c>
      <c r="D129" s="97"/>
      <c r="E129" s="95">
        <v>10</v>
      </c>
      <c r="F129" s="95">
        <v>20</v>
      </c>
      <c r="G129" s="95"/>
    </row>
    <row r="130" spans="1:7">
      <c r="A130" s="113">
        <v>5</v>
      </c>
      <c r="B130" s="113" t="s">
        <v>688</v>
      </c>
      <c r="C130" s="113"/>
      <c r="D130" s="97"/>
      <c r="E130" s="95">
        <v>10</v>
      </c>
      <c r="F130" s="95">
        <v>20</v>
      </c>
      <c r="G130" s="95"/>
    </row>
    <row r="131" spans="1:7">
      <c r="A131" s="113"/>
      <c r="B131" s="113"/>
      <c r="C131" s="113"/>
      <c r="D131" s="97"/>
      <c r="E131" s="95"/>
      <c r="F131" s="95"/>
      <c r="G131" s="95"/>
    </row>
    <row r="132" spans="1:7">
      <c r="A132" s="113"/>
      <c r="B132" s="113" t="s">
        <v>730</v>
      </c>
      <c r="C132" s="113" t="s">
        <v>731</v>
      </c>
      <c r="D132" s="97"/>
      <c r="E132" s="95">
        <v>70</v>
      </c>
      <c r="F132" s="95">
        <v>100</v>
      </c>
      <c r="G132" s="95"/>
    </row>
    <row r="133" spans="1:7">
      <c r="A133" s="112"/>
      <c r="B133" s="113" t="s">
        <v>732</v>
      </c>
      <c r="C133" s="113" t="s">
        <v>731</v>
      </c>
      <c r="D133" s="97"/>
      <c r="E133" s="95">
        <v>70</v>
      </c>
      <c r="F133" s="95">
        <v>100</v>
      </c>
      <c r="G133" s="95"/>
    </row>
    <row r="134" spans="1:7">
      <c r="A134" s="113"/>
      <c r="B134" s="113" t="s">
        <v>266</v>
      </c>
      <c r="C134" s="113" t="s">
        <v>731</v>
      </c>
      <c r="D134" s="97"/>
      <c r="E134" s="95">
        <v>70</v>
      </c>
      <c r="F134" s="95">
        <v>100</v>
      </c>
      <c r="G134" s="95"/>
    </row>
    <row r="135" spans="1:7">
      <c r="A135" s="113"/>
      <c r="B135" s="113" t="s">
        <v>733</v>
      </c>
      <c r="C135" s="113"/>
      <c r="D135" s="97"/>
      <c r="E135" s="95" t="s">
        <v>678</v>
      </c>
      <c r="F135" s="95">
        <v>200</v>
      </c>
      <c r="G135" s="95"/>
    </row>
    <row r="136" spans="1:7">
      <c r="A136" s="113"/>
      <c r="B136" s="112" t="s">
        <v>734</v>
      </c>
      <c r="C136" s="113"/>
      <c r="D136" s="97"/>
      <c r="E136" s="95"/>
      <c r="F136" s="95"/>
      <c r="G136" s="95"/>
    </row>
    <row r="137" spans="1:7">
      <c r="A137" s="113"/>
      <c r="B137" s="113" t="s">
        <v>303</v>
      </c>
      <c r="C137" s="113" t="s">
        <v>735</v>
      </c>
      <c r="D137" s="97"/>
      <c r="E137" s="95">
        <v>20</v>
      </c>
      <c r="F137" s="95">
        <v>40</v>
      </c>
      <c r="G137" s="95"/>
    </row>
    <row r="138" spans="1:7">
      <c r="A138" s="113"/>
      <c r="B138" s="113" t="s">
        <v>297</v>
      </c>
      <c r="C138" s="113" t="s">
        <v>735</v>
      </c>
      <c r="D138" s="97"/>
      <c r="E138" s="95">
        <v>30</v>
      </c>
      <c r="F138" s="95">
        <v>60</v>
      </c>
      <c r="G138" s="95"/>
    </row>
    <row r="139" spans="1:7">
      <c r="A139" s="113"/>
      <c r="B139" s="113" t="s">
        <v>373</v>
      </c>
      <c r="C139" s="113" t="s">
        <v>735</v>
      </c>
      <c r="D139" s="97"/>
      <c r="E139" s="95">
        <v>40</v>
      </c>
      <c r="F139" s="95">
        <v>80</v>
      </c>
      <c r="G139" s="95"/>
    </row>
    <row r="140" spans="1:7">
      <c r="A140" s="113"/>
      <c r="B140" s="112" t="s">
        <v>736</v>
      </c>
      <c r="C140" s="113"/>
      <c r="D140" s="97"/>
      <c r="E140" s="95"/>
      <c r="F140" s="95"/>
      <c r="G140" s="95"/>
    </row>
    <row r="141" spans="1:7">
      <c r="A141" s="113"/>
      <c r="B141" s="113" t="s">
        <v>303</v>
      </c>
      <c r="C141" s="113" t="s">
        <v>735</v>
      </c>
      <c r="D141" s="97"/>
      <c r="E141" s="95">
        <v>20</v>
      </c>
      <c r="F141" s="95">
        <v>30</v>
      </c>
      <c r="G141" s="95"/>
    </row>
    <row r="142" spans="1:7">
      <c r="A142" s="113"/>
      <c r="B142" s="113" t="s">
        <v>297</v>
      </c>
      <c r="C142" s="113" t="s">
        <v>735</v>
      </c>
      <c r="D142" s="97"/>
      <c r="E142" s="95">
        <v>40</v>
      </c>
      <c r="F142" s="95">
        <v>55</v>
      </c>
      <c r="G142" s="95"/>
    </row>
    <row r="143" spans="1:7">
      <c r="A143" s="113"/>
      <c r="B143" s="113" t="s">
        <v>373</v>
      </c>
      <c r="C143" s="112" t="s">
        <v>735</v>
      </c>
      <c r="D143" s="97"/>
      <c r="E143" s="95">
        <v>40</v>
      </c>
      <c r="F143" s="95">
        <v>55</v>
      </c>
      <c r="G143" s="95"/>
    </row>
    <row r="144" spans="1:7">
      <c r="A144" s="113"/>
      <c r="B144" s="113" t="s">
        <v>737</v>
      </c>
      <c r="C144" s="113" t="s">
        <v>738</v>
      </c>
      <c r="D144" s="97"/>
      <c r="E144" s="95">
        <v>30</v>
      </c>
      <c r="F144" s="95">
        <v>50</v>
      </c>
      <c r="G144" s="95"/>
    </row>
    <row r="145" spans="1:7">
      <c r="A145" s="113"/>
      <c r="B145" s="113" t="s">
        <v>739</v>
      </c>
      <c r="C145" s="113" t="s">
        <v>643</v>
      </c>
      <c r="D145" s="97"/>
      <c r="E145" s="95">
        <v>85</v>
      </c>
      <c r="F145" s="95">
        <v>200</v>
      </c>
      <c r="G145" s="95"/>
    </row>
    <row r="146" spans="1:7">
      <c r="A146" s="113"/>
      <c r="B146" s="113" t="s">
        <v>740</v>
      </c>
      <c r="C146" s="113" t="s">
        <v>643</v>
      </c>
      <c r="D146" s="97"/>
      <c r="E146" s="95">
        <v>25</v>
      </c>
      <c r="F146" s="95">
        <v>30</v>
      </c>
      <c r="G146" s="95"/>
    </row>
    <row r="147" spans="1:7">
      <c r="A147" s="98"/>
      <c r="B147" s="113" t="s">
        <v>741</v>
      </c>
      <c r="C147" s="113" t="s">
        <v>643</v>
      </c>
      <c r="D147" s="97"/>
      <c r="E147" s="95">
        <v>30</v>
      </c>
      <c r="F147" s="95">
        <v>50</v>
      </c>
      <c r="G147" s="95"/>
    </row>
    <row r="148" spans="1:7">
      <c r="A148" s="98"/>
      <c r="B148" s="113" t="s">
        <v>742</v>
      </c>
      <c r="C148" s="113" t="s">
        <v>643</v>
      </c>
      <c r="D148" s="97"/>
      <c r="E148" s="95">
        <v>10</v>
      </c>
      <c r="F148" s="95">
        <v>10</v>
      </c>
      <c r="G148" s="95"/>
    </row>
    <row r="149" spans="1:7">
      <c r="A149" s="98"/>
      <c r="B149" s="113" t="s">
        <v>743</v>
      </c>
      <c r="C149" s="113"/>
      <c r="D149" s="97"/>
      <c r="E149" s="95" t="s">
        <v>678</v>
      </c>
      <c r="F149" s="95">
        <v>20</v>
      </c>
      <c r="G149" s="95"/>
    </row>
    <row r="150" spans="1:7">
      <c r="A150" s="98"/>
      <c r="B150" s="113" t="s">
        <v>744</v>
      </c>
      <c r="C150" s="113"/>
      <c r="D150" s="97"/>
      <c r="E150" s="95" t="s">
        <v>678</v>
      </c>
      <c r="F150" s="95">
        <v>15</v>
      </c>
      <c r="G150" s="95"/>
    </row>
    <row r="151" spans="1:7">
      <c r="A151" s="95"/>
      <c r="B151" s="113" t="s">
        <v>745</v>
      </c>
      <c r="C151" s="113" t="s">
        <v>643</v>
      </c>
      <c r="D151" s="97"/>
      <c r="E151" s="95">
        <v>50</v>
      </c>
      <c r="F151" s="95">
        <v>70</v>
      </c>
      <c r="G151" s="95"/>
    </row>
    <row r="152" spans="1:7">
      <c r="A152" s="95"/>
      <c r="B152" s="113" t="s">
        <v>746</v>
      </c>
      <c r="C152" s="113" t="s">
        <v>643</v>
      </c>
      <c r="D152" s="97"/>
      <c r="E152" s="95">
        <v>50</v>
      </c>
      <c r="F152" s="95">
        <v>100</v>
      </c>
      <c r="G152" s="95"/>
    </row>
    <row r="153" spans="1:7">
      <c r="A153" s="95"/>
      <c r="B153" s="113" t="s">
        <v>747</v>
      </c>
      <c r="C153" s="113" t="s">
        <v>748</v>
      </c>
      <c r="D153" s="97"/>
      <c r="E153" s="95" t="s">
        <v>678</v>
      </c>
      <c r="F153" s="95">
        <v>20</v>
      </c>
      <c r="G153" s="95"/>
    </row>
    <row r="154" spans="1:7">
      <c r="A154" s="98"/>
      <c r="B154" s="113" t="s">
        <v>749</v>
      </c>
      <c r="C154" s="113" t="s">
        <v>750</v>
      </c>
      <c r="D154" s="97"/>
      <c r="E154" s="95" t="s">
        <v>751</v>
      </c>
      <c r="F154" s="95" t="s">
        <v>752</v>
      </c>
      <c r="G154" s="95"/>
    </row>
    <row r="155" spans="1:7">
      <c r="A155" s="95"/>
      <c r="B155" s="113" t="s">
        <v>753</v>
      </c>
      <c r="C155" s="113" t="s">
        <v>754</v>
      </c>
      <c r="D155" s="97"/>
      <c r="E155" s="95" t="s">
        <v>206</v>
      </c>
      <c r="F155" s="95" t="s">
        <v>755</v>
      </c>
      <c r="G155" s="95"/>
    </row>
    <row r="156" spans="1:7">
      <c r="A156" s="95"/>
      <c r="B156" s="113" t="s">
        <v>756</v>
      </c>
      <c r="C156" s="113" t="s">
        <v>757</v>
      </c>
      <c r="D156" s="97"/>
      <c r="E156" s="95" t="s">
        <v>209</v>
      </c>
      <c r="F156" s="95" t="s">
        <v>758</v>
      </c>
      <c r="G156" s="95"/>
    </row>
    <row r="157" spans="1:7">
      <c r="A157" s="95"/>
      <c r="B157" s="113" t="s">
        <v>759</v>
      </c>
      <c r="C157" s="113" t="s">
        <v>760</v>
      </c>
      <c r="D157" s="97"/>
      <c r="E157" s="95" t="s">
        <v>678</v>
      </c>
      <c r="F157" s="95">
        <v>100</v>
      </c>
      <c r="G157" s="95"/>
    </row>
    <row r="158" spans="1:7">
      <c r="A158" s="95"/>
      <c r="B158" s="113" t="s">
        <v>761</v>
      </c>
      <c r="C158" s="113"/>
      <c r="D158" s="97"/>
      <c r="E158" s="95"/>
      <c r="F158" s="95"/>
      <c r="G158" s="95"/>
    </row>
    <row r="159" spans="1:7">
      <c r="A159" s="95"/>
      <c r="B159" s="113" t="s">
        <v>762</v>
      </c>
      <c r="C159" s="113"/>
      <c r="D159" s="97"/>
      <c r="E159" s="95" t="s">
        <v>678</v>
      </c>
      <c r="F159" s="95">
        <v>20</v>
      </c>
      <c r="G159" s="95"/>
    </row>
    <row r="160" spans="1:7" ht="18">
      <c r="A160" s="95"/>
      <c r="B160" s="95" t="s">
        <v>763</v>
      </c>
      <c r="C160" s="69"/>
      <c r="D160" s="97"/>
      <c r="E160" s="95" t="s">
        <v>678</v>
      </c>
      <c r="F160" s="95">
        <v>40</v>
      </c>
      <c r="G160" s="95"/>
    </row>
    <row r="161" spans="1:7" ht="18">
      <c r="A161" s="95"/>
      <c r="B161" s="95" t="s">
        <v>764</v>
      </c>
      <c r="C161" s="69"/>
      <c r="D161" s="97"/>
      <c r="E161" s="95" t="s">
        <v>678</v>
      </c>
      <c r="F161" s="95">
        <v>100</v>
      </c>
      <c r="G161" s="95"/>
    </row>
    <row r="162" spans="1:7" ht="18">
      <c r="A162" s="95"/>
      <c r="B162" s="95" t="s">
        <v>765</v>
      </c>
      <c r="C162" s="75" t="s">
        <v>766</v>
      </c>
      <c r="D162" s="97"/>
      <c r="E162" s="95" t="s">
        <v>678</v>
      </c>
      <c r="F162" s="95">
        <v>10</v>
      </c>
      <c r="G162" s="95"/>
    </row>
    <row r="163" spans="1:7" ht="18">
      <c r="A163" s="95"/>
      <c r="B163" s="95" t="s">
        <v>767</v>
      </c>
      <c r="C163" s="75"/>
      <c r="D163" s="97"/>
      <c r="E163" s="95" t="s">
        <v>678</v>
      </c>
      <c r="F163" s="95">
        <v>100</v>
      </c>
      <c r="G163" s="95"/>
    </row>
    <row r="164" spans="1:7" ht="18">
      <c r="A164" s="95"/>
      <c r="B164" s="95"/>
      <c r="C164" s="75"/>
      <c r="D164" s="97"/>
      <c r="E164" s="95"/>
      <c r="F164" s="95"/>
      <c r="G164" s="95"/>
    </row>
    <row r="165" spans="1:7" ht="18">
      <c r="A165" s="95"/>
      <c r="B165" s="69" t="s">
        <v>768</v>
      </c>
      <c r="C165" s="69"/>
      <c r="D165" s="97"/>
      <c r="E165" s="95"/>
      <c r="F165" s="95"/>
      <c r="G165" s="95"/>
    </row>
    <row r="166" spans="1:7">
      <c r="A166" s="95"/>
      <c r="B166" s="98" t="s">
        <v>769</v>
      </c>
      <c r="C166" s="95"/>
      <c r="D166" s="97"/>
      <c r="E166" s="95"/>
      <c r="F166" s="95"/>
      <c r="G166" s="95"/>
    </row>
    <row r="167" spans="1:7">
      <c r="A167" s="95"/>
      <c r="B167" s="95" t="s">
        <v>770</v>
      </c>
      <c r="C167" s="95" t="s">
        <v>771</v>
      </c>
      <c r="D167" s="97"/>
      <c r="E167" s="95" t="s">
        <v>678</v>
      </c>
      <c r="F167" s="95">
        <v>0.5</v>
      </c>
      <c r="G167" s="95"/>
    </row>
    <row r="168" spans="1:7">
      <c r="A168" s="95"/>
      <c r="B168" s="95" t="s">
        <v>297</v>
      </c>
      <c r="C168" s="95" t="s">
        <v>771</v>
      </c>
      <c r="D168" s="97"/>
      <c r="E168" s="95" t="s">
        <v>678</v>
      </c>
      <c r="F168" s="95">
        <v>0.7</v>
      </c>
      <c r="G168" s="95"/>
    </row>
    <row r="169" spans="1:7">
      <c r="A169" s="95"/>
      <c r="B169" s="95" t="s">
        <v>373</v>
      </c>
      <c r="C169" s="95" t="s">
        <v>771</v>
      </c>
      <c r="D169" s="97"/>
      <c r="E169" s="95" t="s">
        <v>678</v>
      </c>
      <c r="F169" s="95">
        <v>0.7</v>
      </c>
      <c r="G169" s="95"/>
    </row>
    <row r="170" spans="1:7">
      <c r="A170" s="95"/>
      <c r="B170" s="95" t="s">
        <v>311</v>
      </c>
      <c r="C170" s="95" t="s">
        <v>771</v>
      </c>
      <c r="D170" s="97"/>
      <c r="E170" s="95" t="s">
        <v>678</v>
      </c>
      <c r="F170" s="95">
        <v>0.5</v>
      </c>
      <c r="G170" s="95"/>
    </row>
    <row r="171" spans="1:7" ht="18">
      <c r="A171" s="95"/>
      <c r="B171" s="95"/>
      <c r="C171" s="69"/>
      <c r="D171" s="97"/>
      <c r="E171" s="95"/>
      <c r="F171" s="95"/>
      <c r="G171" s="95"/>
    </row>
    <row r="172" spans="1:7" ht="18">
      <c r="A172" s="95"/>
      <c r="B172" s="98" t="s">
        <v>772</v>
      </c>
      <c r="C172" s="69"/>
      <c r="D172" s="97"/>
      <c r="E172" s="95"/>
      <c r="F172" s="95"/>
      <c r="G172" s="95"/>
    </row>
    <row r="173" spans="1:7">
      <c r="A173" s="95"/>
      <c r="B173" s="95" t="s">
        <v>770</v>
      </c>
      <c r="C173" s="95" t="s">
        <v>771</v>
      </c>
      <c r="D173" s="97"/>
      <c r="E173" s="95" t="s">
        <v>678</v>
      </c>
      <c r="F173" s="95">
        <v>0.5</v>
      </c>
      <c r="G173" s="95"/>
    </row>
    <row r="174" spans="1:7">
      <c r="A174" s="95"/>
      <c r="B174" s="95" t="s">
        <v>297</v>
      </c>
      <c r="C174" s="95" t="s">
        <v>771</v>
      </c>
      <c r="D174" s="97"/>
      <c r="E174" s="95" t="s">
        <v>678</v>
      </c>
      <c r="F174" s="95">
        <v>0.7</v>
      </c>
      <c r="G174" s="95"/>
    </row>
    <row r="175" spans="1:7">
      <c r="A175" s="95"/>
      <c r="B175" s="95" t="s">
        <v>373</v>
      </c>
      <c r="C175" s="95" t="s">
        <v>771</v>
      </c>
      <c r="D175" s="97"/>
      <c r="E175" s="95" t="s">
        <v>678</v>
      </c>
      <c r="F175" s="95">
        <v>0.7</v>
      </c>
      <c r="G175" s="95"/>
    </row>
    <row r="176" spans="1:7">
      <c r="A176" s="95"/>
      <c r="B176" s="95" t="s">
        <v>311</v>
      </c>
      <c r="C176" s="95" t="s">
        <v>771</v>
      </c>
      <c r="D176" s="97"/>
      <c r="E176" s="95" t="s">
        <v>678</v>
      </c>
      <c r="F176" s="95">
        <v>0.5</v>
      </c>
      <c r="G176" s="95"/>
    </row>
    <row r="177" spans="1:7">
      <c r="A177" s="95"/>
      <c r="B177" s="95"/>
      <c r="C177" s="95"/>
      <c r="D177" s="97"/>
      <c r="E177" s="95"/>
      <c r="F177" s="95"/>
      <c r="G177" s="95"/>
    </row>
    <row r="178" spans="1:7">
      <c r="A178" s="95"/>
      <c r="B178" s="98" t="s">
        <v>773</v>
      </c>
      <c r="C178" s="95"/>
      <c r="D178" s="97"/>
      <c r="E178" s="95"/>
      <c r="F178" s="95"/>
      <c r="G178" s="95"/>
    </row>
    <row r="179" spans="1:7">
      <c r="A179" s="95"/>
      <c r="B179" s="95" t="s">
        <v>774</v>
      </c>
      <c r="C179" s="95" t="s">
        <v>771</v>
      </c>
      <c r="D179" s="97"/>
      <c r="E179" s="95" t="s">
        <v>678</v>
      </c>
      <c r="F179" s="95">
        <v>1</v>
      </c>
      <c r="G179" s="95"/>
    </row>
    <row r="180" spans="1:7">
      <c r="A180" s="95"/>
      <c r="B180" s="95"/>
      <c r="C180" s="95"/>
      <c r="D180" s="97"/>
      <c r="E180" s="95"/>
      <c r="F180" s="95"/>
      <c r="G180" s="95"/>
    </row>
    <row r="181" spans="1:7">
      <c r="A181" s="95"/>
      <c r="B181" s="98" t="s">
        <v>411</v>
      </c>
      <c r="C181" s="98"/>
      <c r="D181" s="97"/>
      <c r="E181" s="95"/>
      <c r="F181" s="95"/>
      <c r="G181" s="95"/>
    </row>
    <row r="182" spans="1:7">
      <c r="A182" s="95"/>
      <c r="B182" s="95" t="s">
        <v>413</v>
      </c>
      <c r="C182" s="95"/>
      <c r="D182" s="97"/>
      <c r="E182" s="95">
        <v>100</v>
      </c>
      <c r="F182" s="95">
        <v>100</v>
      </c>
      <c r="G182" s="95"/>
    </row>
    <row r="183" spans="1:7">
      <c r="A183" s="95"/>
      <c r="B183" s="95" t="s">
        <v>775</v>
      </c>
      <c r="C183" s="95"/>
      <c r="D183" s="97"/>
      <c r="E183" s="95">
        <v>40</v>
      </c>
      <c r="F183" s="95">
        <v>40</v>
      </c>
      <c r="G183" s="95"/>
    </row>
    <row r="184" spans="1:7">
      <c r="A184" s="95"/>
      <c r="B184" s="95" t="s">
        <v>776</v>
      </c>
      <c r="C184" s="95"/>
      <c r="D184" s="97"/>
      <c r="E184" s="95">
        <v>150</v>
      </c>
      <c r="F184" s="95">
        <v>150</v>
      </c>
      <c r="G184" s="95"/>
    </row>
    <row r="185" spans="1:7">
      <c r="A185" s="95"/>
      <c r="B185" s="95" t="s">
        <v>777</v>
      </c>
      <c r="C185" s="95"/>
      <c r="D185" s="97"/>
      <c r="E185" s="95">
        <v>150</v>
      </c>
      <c r="F185" s="95">
        <v>150</v>
      </c>
      <c r="G185" s="95"/>
    </row>
    <row r="186" spans="1:7">
      <c r="A186" s="95"/>
      <c r="B186" s="95" t="s">
        <v>778</v>
      </c>
      <c r="C186" s="95"/>
      <c r="D186" s="97"/>
      <c r="E186" s="95">
        <v>40</v>
      </c>
      <c r="F186" s="95">
        <v>40</v>
      </c>
      <c r="G186" s="95"/>
    </row>
    <row r="187" spans="1:7">
      <c r="A187" s="95"/>
      <c r="B187" s="95" t="s">
        <v>779</v>
      </c>
      <c r="C187" s="95"/>
      <c r="D187" s="97"/>
      <c r="E187" s="95">
        <v>100</v>
      </c>
      <c r="F187" s="95">
        <v>100</v>
      </c>
      <c r="G187" s="95"/>
    </row>
    <row r="188" spans="1:7">
      <c r="A188" s="95"/>
      <c r="B188" s="95" t="s">
        <v>780</v>
      </c>
      <c r="C188" s="95" t="s">
        <v>781</v>
      </c>
      <c r="D188" s="97"/>
      <c r="E188" s="95">
        <v>20</v>
      </c>
      <c r="F188" s="95">
        <v>20</v>
      </c>
      <c r="G188" s="95"/>
    </row>
    <row r="189" spans="1:7">
      <c r="A189" s="95"/>
      <c r="B189" s="95" t="s">
        <v>782</v>
      </c>
      <c r="C189" s="95"/>
      <c r="D189" s="97"/>
      <c r="E189" s="95">
        <v>20</v>
      </c>
      <c r="F189" s="95">
        <v>20</v>
      </c>
      <c r="G189" s="95"/>
    </row>
    <row r="190" spans="1:7">
      <c r="A190" s="95"/>
      <c r="B190" s="95" t="s">
        <v>783</v>
      </c>
      <c r="C190" s="95"/>
      <c r="D190" s="97"/>
      <c r="E190" s="95">
        <v>40</v>
      </c>
      <c r="F190" s="95">
        <v>40</v>
      </c>
      <c r="G190" s="95"/>
    </row>
    <row r="191" spans="1:7">
      <c r="A191" s="95"/>
      <c r="B191" s="95" t="s">
        <v>784</v>
      </c>
      <c r="C191" s="95"/>
      <c r="D191" s="97"/>
      <c r="E191" s="95">
        <v>40</v>
      </c>
      <c r="F191" s="95">
        <v>40</v>
      </c>
      <c r="G191" s="95"/>
    </row>
    <row r="192" spans="1:7">
      <c r="A192" s="95"/>
      <c r="B192" s="95" t="s">
        <v>785</v>
      </c>
      <c r="C192" s="95"/>
      <c r="D192" s="97"/>
      <c r="E192" s="95">
        <v>45</v>
      </c>
      <c r="F192" s="95">
        <v>45</v>
      </c>
      <c r="G192" s="95"/>
    </row>
    <row r="193" spans="1:7">
      <c r="A193" s="95"/>
      <c r="B193" s="95" t="s">
        <v>786</v>
      </c>
      <c r="C193" s="95"/>
      <c r="D193" s="97"/>
      <c r="E193" s="95">
        <v>40</v>
      </c>
      <c r="F193" s="95">
        <v>40</v>
      </c>
      <c r="G193" s="95"/>
    </row>
    <row r="194" spans="1:7">
      <c r="A194" s="95"/>
      <c r="B194" s="95" t="s">
        <v>787</v>
      </c>
      <c r="C194" s="95"/>
      <c r="D194" s="97"/>
      <c r="E194" s="95">
        <v>10</v>
      </c>
      <c r="F194" s="95">
        <v>10</v>
      </c>
      <c r="G194" s="95"/>
    </row>
    <row r="195" spans="1:7">
      <c r="A195" s="95"/>
      <c r="B195" s="95" t="s">
        <v>788</v>
      </c>
      <c r="C195" s="95"/>
      <c r="D195" s="97"/>
      <c r="E195" s="95">
        <v>10</v>
      </c>
      <c r="F195" s="95">
        <v>10</v>
      </c>
      <c r="G195" s="95"/>
    </row>
    <row r="196" spans="1:7">
      <c r="A196" s="95"/>
      <c r="B196" s="95" t="s">
        <v>789</v>
      </c>
      <c r="C196" s="95" t="s">
        <v>790</v>
      </c>
      <c r="D196" s="97"/>
      <c r="E196" s="95" t="s">
        <v>678</v>
      </c>
      <c r="F196" s="95">
        <v>2.5</v>
      </c>
      <c r="G196" s="95"/>
    </row>
    <row r="197" spans="1:7">
      <c r="A197" s="95"/>
      <c r="B197" s="95" t="s">
        <v>791</v>
      </c>
      <c r="C197" s="95" t="s">
        <v>781</v>
      </c>
      <c r="D197" s="97"/>
      <c r="E197" s="95" t="s">
        <v>678</v>
      </c>
      <c r="F197" s="95">
        <v>0.75</v>
      </c>
      <c r="G197" s="95"/>
    </row>
    <row r="198" spans="1:7">
      <c r="A198" s="95"/>
      <c r="B198" s="98" t="s">
        <v>792</v>
      </c>
      <c r="C198" s="95"/>
      <c r="D198" s="97"/>
      <c r="E198" s="95"/>
      <c r="F198" s="95"/>
      <c r="G198" s="95"/>
    </row>
    <row r="199" spans="1:7">
      <c r="A199" s="95"/>
      <c r="B199" s="95" t="s">
        <v>793</v>
      </c>
      <c r="C199" s="95"/>
      <c r="D199" s="97"/>
      <c r="E199" s="95">
        <v>30</v>
      </c>
      <c r="F199" s="95">
        <v>30</v>
      </c>
      <c r="G199" s="95"/>
    </row>
    <row r="200" spans="1:7">
      <c r="A200" s="95"/>
      <c r="B200" s="95" t="s">
        <v>794</v>
      </c>
      <c r="C200" s="95"/>
      <c r="D200" s="97"/>
      <c r="E200" s="95">
        <v>50</v>
      </c>
      <c r="F200" s="95">
        <v>50</v>
      </c>
      <c r="G200" s="95"/>
    </row>
    <row r="201" spans="1:7">
      <c r="A201" s="95"/>
      <c r="B201" s="95" t="s">
        <v>795</v>
      </c>
      <c r="C201" s="95"/>
      <c r="D201" s="97"/>
      <c r="E201" s="95">
        <v>65</v>
      </c>
      <c r="F201" s="95">
        <v>65</v>
      </c>
      <c r="G201" s="95"/>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2024 Tariff proposed</vt:lpstr>
      <vt:lpstr>fin rates</vt:lpstr>
      <vt:lpstr>adm rates</vt:lpstr>
      <vt:lpstr>lan rates</vt:lpstr>
      <vt:lpstr>2023 RWP rates</vt:lpstr>
      <vt:lpstr>'2024 Tariff proposed'!Print_Area</vt:lpstr>
      <vt:lpstr>'adm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2023-10-09T14:12:28Z</cp:lastPrinted>
  <dcterms:created xsi:type="dcterms:W3CDTF">2022-09-22T08:43:11Z</dcterms:created>
  <dcterms:modified xsi:type="dcterms:W3CDTF">2023-10-09T14:12:32Z</dcterms:modified>
</cp:coreProperties>
</file>